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vsdx" ContentType="application/vnd.ms-visio.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192.168.1.155\全職員公開\センター共通\◆◆◆水防災オープンデータ提供サービス(H30-)\50_制度に関する文書\20_ユーザとの契約関係\11_契約約款_別記様式\2023_0725_理事長名変更\"/>
    </mc:Choice>
  </mc:AlternateContent>
  <xr:revisionPtr revIDLastSave="0" documentId="13_ncr:1_{B5043D4F-7F27-48EE-A598-5BCC483C9C0E}" xr6:coauthVersionLast="47" xr6:coauthVersionMax="47" xr10:uidLastSave="{00000000-0000-0000-0000-000000000000}"/>
  <bookViews>
    <workbookView xWindow="3300" yWindow="660" windowWidth="24585" windowHeight="13665" xr2:uid="{DAED2C5E-0928-48AA-90F9-F21F04628CAA}"/>
  </bookViews>
  <sheets>
    <sheet name="契約変更申込書" sheetId="1" r:id="rId1"/>
    <sheet name="別紙１" sheetId="5" r:id="rId2"/>
    <sheet name="別紙２" sheetId="7" r:id="rId3"/>
  </sheets>
  <definedNames>
    <definedName name="_xlnm.Print_Area" localSheetId="0">契約変更申込書!$A$1:$AL$286</definedName>
    <definedName name="_xlnm.Print_Area" localSheetId="1">別紙１!$A$1:$AL$301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62" i="1" l="1"/>
  <c r="AA235" i="1" l="1"/>
  <c r="AC36" i="1" l="1"/>
  <c r="X46" i="1" l="1"/>
  <c r="S223" i="1" l="1"/>
  <c r="X223" i="1" s="1"/>
  <c r="X224" i="1" s="1"/>
  <c r="S205" i="1"/>
  <c r="X205" i="1" s="1"/>
  <c r="X206" i="1" s="1"/>
  <c r="S185" i="1"/>
  <c r="X185" i="1" s="1"/>
  <c r="X186" i="1" s="1"/>
  <c r="H273" i="5" l="1"/>
  <c r="H225" i="5"/>
  <c r="H177" i="5"/>
  <c r="H120" i="5"/>
  <c r="H68" i="5"/>
  <c r="H20" i="5"/>
  <c r="E55" i="1" l="1"/>
  <c r="H271" i="1"/>
  <c r="S120" i="1" l="1"/>
  <c r="S96" i="1"/>
  <c r="X55" i="1" l="1"/>
  <c r="AA167" i="1"/>
  <c r="S144" i="1"/>
  <c r="X144" i="1" l="1"/>
  <c r="S97" i="1" l="1"/>
  <c r="X97" i="1" s="1"/>
  <c r="Y155" i="1" l="1"/>
  <c r="S143" i="1"/>
  <c r="X120" i="1"/>
  <c r="S119" i="1"/>
  <c r="X96" i="1"/>
  <c r="V73" i="1"/>
  <c r="X119" i="1" l="1"/>
  <c r="X121" i="1" s="1"/>
  <c r="X143" i="1"/>
  <c r="X145" i="1" s="1"/>
  <c r="X98" i="1"/>
  <c r="Z241" i="1" l="1"/>
</calcChain>
</file>

<file path=xl/sharedStrings.xml><?xml version="1.0" encoding="utf-8"?>
<sst xmlns="http://schemas.openxmlformats.org/spreadsheetml/2006/main" count="926" uniqueCount="262">
  <si>
    <t>一般財団法人河川情報センター</t>
    <rPh sb="0" eb="2">
      <t>イッパン</t>
    </rPh>
    <rPh sb="2" eb="4">
      <t>ザイダン</t>
    </rPh>
    <rPh sb="4" eb="6">
      <t>ホウジン</t>
    </rPh>
    <rPh sb="6" eb="8">
      <t>カセン</t>
    </rPh>
    <rPh sb="8" eb="10">
      <t>ジョウホウ</t>
    </rPh>
    <phoneticPr fontId="1"/>
  </si>
  <si>
    <t>理事長</t>
    <rPh sb="0" eb="3">
      <t>リジチョウ</t>
    </rPh>
    <phoneticPr fontId="1"/>
  </si>
  <si>
    <t>殿</t>
    <rPh sb="0" eb="1">
      <t>トノ</t>
    </rPh>
    <phoneticPr fontId="1"/>
  </si>
  <si>
    <t>記</t>
    <rPh sb="0" eb="1">
      <t>キ</t>
    </rPh>
    <phoneticPr fontId="1"/>
  </si>
  <si>
    <t>基本料金</t>
    <rPh sb="0" eb="2">
      <t>キホン</t>
    </rPh>
    <rPh sb="2" eb="4">
      <t>リョウキン</t>
    </rPh>
    <phoneticPr fontId="1"/>
  </si>
  <si>
    <t>メッシュ数　小計②</t>
    <rPh sb="4" eb="5">
      <t>スウ</t>
    </rPh>
    <rPh sb="6" eb="8">
      <t>ショウケイ</t>
    </rPh>
    <phoneticPr fontId="1"/>
  </si>
  <si>
    <t>メッシュ数　小計③</t>
    <rPh sb="4" eb="5">
      <t>スウ</t>
    </rPh>
    <rPh sb="6" eb="8">
      <t>ショウケイ</t>
    </rPh>
    <phoneticPr fontId="1"/>
  </si>
  <si>
    <t>メッシュ数　小計④</t>
    <rPh sb="4" eb="5">
      <t>スウ</t>
    </rPh>
    <rPh sb="6" eb="8">
      <t>ショウケイ</t>
    </rPh>
    <phoneticPr fontId="1"/>
  </si>
  <si>
    <t>メッシュ数　小計⑤</t>
    <rPh sb="4" eb="5">
      <t>スウ</t>
    </rPh>
    <rPh sb="6" eb="8">
      <t>ショウケイ</t>
    </rPh>
    <phoneticPr fontId="1"/>
  </si>
  <si>
    <t>メッシュ数　小計⑥</t>
    <rPh sb="4" eb="5">
      <t>スウ</t>
    </rPh>
    <rPh sb="6" eb="8">
      <t>ショウケイ</t>
    </rPh>
    <phoneticPr fontId="1"/>
  </si>
  <si>
    <t>データ種別</t>
    <rPh sb="3" eb="5">
      <t>シュベツ</t>
    </rPh>
    <phoneticPr fontId="1"/>
  </si>
  <si>
    <t>雨量</t>
    <rPh sb="0" eb="2">
      <t>ウリョウ</t>
    </rPh>
    <phoneticPr fontId="1"/>
  </si>
  <si>
    <t>北海道</t>
    <rPh sb="0" eb="3">
      <t>ホッカイドウ</t>
    </rPh>
    <phoneticPr fontId="1"/>
  </si>
  <si>
    <t>東北</t>
    <rPh sb="0" eb="2">
      <t>トウホク</t>
    </rPh>
    <phoneticPr fontId="1"/>
  </si>
  <si>
    <t>関東</t>
    <rPh sb="0" eb="2">
      <t>カントウ</t>
    </rPh>
    <phoneticPr fontId="1"/>
  </si>
  <si>
    <t>北陸</t>
    <rPh sb="0" eb="2">
      <t>ホクリク</t>
    </rPh>
    <phoneticPr fontId="1"/>
  </si>
  <si>
    <t>中部</t>
    <rPh sb="0" eb="2">
      <t>チュウブ</t>
    </rPh>
    <phoneticPr fontId="1"/>
  </si>
  <si>
    <t>近畿</t>
    <rPh sb="0" eb="2">
      <t>キンキ</t>
    </rPh>
    <phoneticPr fontId="1"/>
  </si>
  <si>
    <t>中国</t>
    <rPh sb="0" eb="2">
      <t>チュウゴク</t>
    </rPh>
    <phoneticPr fontId="1"/>
  </si>
  <si>
    <t>四国</t>
    <rPh sb="0" eb="2">
      <t>シコク</t>
    </rPh>
    <phoneticPr fontId="1"/>
  </si>
  <si>
    <t>九州</t>
    <rPh sb="0" eb="2">
      <t>キュウシュウ</t>
    </rPh>
    <phoneticPr fontId="1"/>
  </si>
  <si>
    <t>青森県</t>
    <rPh sb="0" eb="3">
      <t>アオモリケン</t>
    </rPh>
    <phoneticPr fontId="1"/>
  </si>
  <si>
    <t>岩手県</t>
    <rPh sb="0" eb="3">
      <t>イワテケン</t>
    </rPh>
    <phoneticPr fontId="1"/>
  </si>
  <si>
    <t>宮城県</t>
    <rPh sb="0" eb="3">
      <t>ミヤギケン</t>
    </rPh>
    <phoneticPr fontId="1"/>
  </si>
  <si>
    <t>秋田県</t>
    <rPh sb="0" eb="2">
      <t>アキタ</t>
    </rPh>
    <rPh sb="2" eb="3">
      <t>ケン</t>
    </rPh>
    <phoneticPr fontId="1"/>
  </si>
  <si>
    <t>山形県</t>
    <rPh sb="0" eb="3">
      <t>ヤマガタケン</t>
    </rPh>
    <phoneticPr fontId="1"/>
  </si>
  <si>
    <t>福島県</t>
    <rPh sb="0" eb="3">
      <t>フクシマケン</t>
    </rPh>
    <phoneticPr fontId="1"/>
  </si>
  <si>
    <t>茨城県</t>
    <rPh sb="0" eb="3">
      <t>イバラギケン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</si>
  <si>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</si>
  <si>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</si>
  <si>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</si>
  <si>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</si>
  <si>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</si>
  <si>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</si>
  <si>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2">
      <t>ニイガタ</t>
    </rPh>
    <rPh sb="2" eb="3">
      <t>ケン</t>
    </rPh>
    <phoneticPr fontId="1"/>
  </si>
  <si>
    <t>富山県</t>
    <rPh sb="0" eb="3">
      <t>トヤマケン</t>
    </rPh>
    <phoneticPr fontId="1"/>
  </si>
  <si>
    <t>石川県</t>
    <rPh sb="0" eb="2">
      <t>イシカワ</t>
    </rPh>
    <rPh sb="2" eb="3">
      <t>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</si>
  <si>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</si>
  <si>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</si>
  <si>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</si>
  <si>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</si>
  <si>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奈良県</t>
    <rPh sb="0" eb="3">
      <t>ナラケン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</si>
  <si>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</si>
  <si>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</si>
  <si>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</si>
  <si>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</si>
  <si>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大阪府</t>
    <rPh sb="0" eb="3">
      <t>オオサカフ</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</si>
  <si>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</si>
  <si>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</si>
  <si>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</si>
  <si>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</si>
  <si>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</si>
  <si>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</si>
  <si>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</si>
  <si>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</si>
  <si>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</si>
  <si>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</si>
  <si>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</si>
  <si>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</si>
  <si>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</si>
  <si>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</si>
  <si>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</si>
  <si>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</si>
  <si>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</si>
  <si>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</si>
  <si>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テレメータ雨量</t>
    <rPh sb="5" eb="7">
      <t>ウリョウ</t>
    </rPh>
    <phoneticPr fontId="1"/>
  </si>
  <si>
    <t>水位</t>
    <rPh sb="0" eb="2">
      <t>スイイ</t>
    </rPh>
    <phoneticPr fontId="1"/>
  </si>
  <si>
    <t>兵庫県</t>
    <rPh sb="0" eb="2">
      <t>ヒョウゴ</t>
    </rPh>
    <rPh sb="2" eb="3">
      <t>ケン</t>
    </rPh>
    <phoneticPr fontId="1"/>
  </si>
  <si>
    <t>京都府</t>
    <rPh sb="0" eb="2">
      <t>キョウト</t>
    </rPh>
    <rPh sb="2" eb="3">
      <t>フ</t>
    </rPh>
    <phoneticPr fontId="1"/>
  </si>
  <si>
    <t>テレメータ水位</t>
    <rPh sb="5" eb="7">
      <t>スイイ</t>
    </rPh>
    <phoneticPr fontId="1"/>
  </si>
  <si>
    <t>ダム諸量</t>
    <rPh sb="2" eb="3">
      <t>ショ</t>
    </rPh>
    <rPh sb="3" eb="4">
      <t>リョウ</t>
    </rPh>
    <phoneticPr fontId="1"/>
  </si>
  <si>
    <t>積雪、水質、海岸</t>
    <rPh sb="0" eb="2">
      <t>セキセツ</t>
    </rPh>
    <rPh sb="3" eb="5">
      <t>スイシツ</t>
    </rPh>
    <rPh sb="6" eb="8">
      <t>カイガン</t>
    </rPh>
    <phoneticPr fontId="1"/>
  </si>
  <si>
    <t>洪水予警報</t>
    <rPh sb="0" eb="2">
      <t>コウズイ</t>
    </rPh>
    <rPh sb="2" eb="3">
      <t>ヨ</t>
    </rPh>
    <rPh sb="3" eb="5">
      <t>ケイホウ</t>
    </rPh>
    <phoneticPr fontId="1"/>
  </si>
  <si>
    <t>【申込者の住所】</t>
    <rPh sb="1" eb="3">
      <t>モウシコミ</t>
    </rPh>
    <rPh sb="3" eb="4">
      <t>シャ</t>
    </rPh>
    <rPh sb="5" eb="7">
      <t>ジュウショ</t>
    </rPh>
    <phoneticPr fontId="1"/>
  </si>
  <si>
    <t>【担当者連絡先】</t>
    <rPh sb="1" eb="4">
      <t>タントウシャ</t>
    </rPh>
    <rPh sb="4" eb="7">
      <t>レンラクサキ</t>
    </rPh>
    <phoneticPr fontId="1"/>
  </si>
  <si>
    <t>電話番号</t>
    <rPh sb="0" eb="2">
      <t>デンワ</t>
    </rPh>
    <rPh sb="2" eb="4">
      <t>バンゴウ</t>
    </rPh>
    <phoneticPr fontId="1"/>
  </si>
  <si>
    <t>　契約の履行に関する事務以外の目的に利用することはありません。</t>
    <rPh sb="1" eb="3">
      <t>ケイヤク</t>
    </rPh>
    <rPh sb="4" eb="6">
      <t>リコウ</t>
    </rPh>
    <rPh sb="7" eb="8">
      <t>カン</t>
    </rPh>
    <rPh sb="10" eb="12">
      <t>ジム</t>
    </rPh>
    <rPh sb="12" eb="14">
      <t>イガイ</t>
    </rPh>
    <rPh sb="15" eb="17">
      <t>モクテキ</t>
    </rPh>
    <rPh sb="18" eb="20">
      <t>リヨウ</t>
    </rPh>
    <phoneticPr fontId="1"/>
  </si>
  <si>
    <t>【個人情報の取扱いについて】　本申込書に記入された個人情報につきましては、河川情報センター個人情報</t>
    <rPh sb="1" eb="3">
      <t>コジン</t>
    </rPh>
    <rPh sb="3" eb="5">
      <t>ジョウホウ</t>
    </rPh>
    <rPh sb="6" eb="8">
      <t>トリアツカ</t>
    </rPh>
    <rPh sb="15" eb="16">
      <t>ホン</t>
    </rPh>
    <rPh sb="16" eb="19">
      <t>モウシコミショ</t>
    </rPh>
    <rPh sb="20" eb="22">
      <t>キニュウ</t>
    </rPh>
    <rPh sb="25" eb="27">
      <t>コジン</t>
    </rPh>
    <rPh sb="27" eb="29">
      <t>ジョウホウ</t>
    </rPh>
    <rPh sb="37" eb="39">
      <t>カセン</t>
    </rPh>
    <rPh sb="39" eb="41">
      <t>ジョウホウ</t>
    </rPh>
    <rPh sb="45" eb="47">
      <t>コジン</t>
    </rPh>
    <rPh sb="47" eb="49">
      <t>ジョウホウ</t>
    </rPh>
    <phoneticPr fontId="1"/>
  </si>
  <si>
    <t>1.</t>
    <phoneticPr fontId="1"/>
  </si>
  <si>
    <t>2.</t>
    <phoneticPr fontId="1"/>
  </si>
  <si>
    <t>　</t>
    <phoneticPr fontId="1"/>
  </si>
  <si>
    <t>（１）</t>
    <phoneticPr fontId="1"/>
  </si>
  <si>
    <t>①</t>
    <phoneticPr fontId="1"/>
  </si>
  <si>
    <t>②</t>
    <phoneticPr fontId="1"/>
  </si>
  <si>
    <t>1)</t>
    <phoneticPr fontId="1"/>
  </si>
  <si>
    <t>ア.</t>
    <phoneticPr fontId="1"/>
  </si>
  <si>
    <t>イ.</t>
    <phoneticPr fontId="1"/>
  </si>
  <si>
    <t>ウ.</t>
    <phoneticPr fontId="1"/>
  </si>
  <si>
    <t>（2）</t>
    <phoneticPr fontId="1"/>
  </si>
  <si>
    <t>3.</t>
    <phoneticPr fontId="1"/>
  </si>
  <si>
    <t>〒</t>
    <phoneticPr fontId="1"/>
  </si>
  <si>
    <t>フリガナ</t>
    <phoneticPr fontId="1"/>
  </si>
  <si>
    <t>：</t>
    <phoneticPr fontId="1"/>
  </si>
  <si>
    <t>メールアドレス</t>
    <phoneticPr fontId="1"/>
  </si>
  <si>
    <t>年</t>
    <rPh sb="0" eb="1">
      <t>ネン</t>
    </rPh>
    <phoneticPr fontId="1"/>
  </si>
  <si>
    <t>月</t>
    <rPh sb="0" eb="1">
      <t>ツキ</t>
    </rPh>
    <phoneticPr fontId="1"/>
  </si>
  <si>
    <t>日</t>
    <rPh sb="0" eb="1">
      <t>ヒ</t>
    </rPh>
    <phoneticPr fontId="1"/>
  </si>
  <si>
    <t>チェック欄</t>
    <rPh sb="4" eb="5">
      <t>ラン</t>
    </rPh>
    <phoneticPr fontId="1"/>
  </si>
  <si>
    <t>申込者(団体の場合は団体名及び代表者名)</t>
    <rPh sb="0" eb="2">
      <t>モウシコミ</t>
    </rPh>
    <rPh sb="2" eb="3">
      <t>シャ</t>
    </rPh>
    <rPh sb="4" eb="6">
      <t>ダンタイ</t>
    </rPh>
    <rPh sb="7" eb="9">
      <t>バアイ</t>
    </rPh>
    <rPh sb="10" eb="12">
      <t>ダンタイ</t>
    </rPh>
    <rPh sb="12" eb="13">
      <t>メイ</t>
    </rPh>
    <rPh sb="13" eb="14">
      <t>オヨ</t>
    </rPh>
    <rPh sb="15" eb="18">
      <t>ダイヒョウシャ</t>
    </rPh>
    <rPh sb="18" eb="19">
      <t>メイ</t>
    </rPh>
    <phoneticPr fontId="1"/>
  </si>
  <si>
    <t>フリガナ</t>
    <phoneticPr fontId="1"/>
  </si>
  <si>
    <t>印</t>
    <rPh sb="0" eb="1">
      <t>シルシ</t>
    </rPh>
    <phoneticPr fontId="1"/>
  </si>
  <si>
    <t>メッシュ数　小計①</t>
    <rPh sb="4" eb="5">
      <t>スウ</t>
    </rPh>
    <rPh sb="6" eb="8">
      <t>ショウケイ</t>
    </rPh>
    <phoneticPr fontId="1"/>
  </si>
  <si>
    <t>-</t>
    <phoneticPr fontId="1"/>
  </si>
  <si>
    <t>メッシュ番号／チェック欄</t>
    <rPh sb="4" eb="6">
      <t>バンゴウ</t>
    </rPh>
    <rPh sb="11" eb="12">
      <t>ラン</t>
    </rPh>
    <phoneticPr fontId="1"/>
  </si>
  <si>
    <t>メッシュ番号／チェック欄</t>
    <phoneticPr fontId="1"/>
  </si>
  <si>
    <t>■北海道地方（全96メッシュ）</t>
    <rPh sb="1" eb="4">
      <t>ホッカイドウ</t>
    </rPh>
    <rPh sb="4" eb="6">
      <t>チホウ</t>
    </rPh>
    <rPh sb="7" eb="8">
      <t>ゼン</t>
    </rPh>
    <phoneticPr fontId="1"/>
  </si>
  <si>
    <t>■東北地方（全63メッシュ）</t>
    <rPh sb="1" eb="3">
      <t>トウホク</t>
    </rPh>
    <rPh sb="3" eb="5">
      <t>チホウ</t>
    </rPh>
    <rPh sb="6" eb="7">
      <t>ゼン</t>
    </rPh>
    <phoneticPr fontId="1"/>
  </si>
  <si>
    <t>■関東地方（全64メッシュ）</t>
    <rPh sb="1" eb="3">
      <t>カントウ</t>
    </rPh>
    <rPh sb="3" eb="5">
      <t>チホウ</t>
    </rPh>
    <rPh sb="6" eb="7">
      <t>ゼン</t>
    </rPh>
    <phoneticPr fontId="1"/>
  </si>
  <si>
    <t>■中国地方（全53メッシュ）</t>
    <rPh sb="1" eb="3">
      <t>チュウゴク</t>
    </rPh>
    <rPh sb="3" eb="5">
      <t>チホウ</t>
    </rPh>
    <rPh sb="6" eb="7">
      <t>ゼン</t>
    </rPh>
    <phoneticPr fontId="1"/>
  </si>
  <si>
    <t>■九州地方（全67メッシュ）</t>
    <rPh sb="1" eb="3">
      <t>キュウシュウ</t>
    </rPh>
    <rPh sb="3" eb="5">
      <t>チホウ</t>
    </rPh>
    <rPh sb="6" eb="7">
      <t>ゼン</t>
    </rPh>
    <phoneticPr fontId="1"/>
  </si>
  <si>
    <t>■沖縄地方（全49メッシュ）</t>
    <rPh sb="1" eb="3">
      <t>オキナワ</t>
    </rPh>
    <rPh sb="3" eb="5">
      <t>チホウ</t>
    </rPh>
    <rPh sb="6" eb="7">
      <t>ゼン</t>
    </rPh>
    <phoneticPr fontId="1"/>
  </si>
  <si>
    <t>令和</t>
    <rPh sb="0" eb="1">
      <t>レイ</t>
    </rPh>
    <rPh sb="1" eb="2">
      <t>ワ</t>
    </rPh>
    <phoneticPr fontId="1"/>
  </si>
  <si>
    <t>令和　　年　　月　　日</t>
    <rPh sb="0" eb="1">
      <t>レイ</t>
    </rPh>
    <rPh sb="1" eb="2">
      <t>ワ</t>
    </rPh>
    <rPh sb="4" eb="5">
      <t>ネン</t>
    </rPh>
    <rPh sb="7" eb="8">
      <t>ツキ</t>
    </rPh>
    <rPh sb="10" eb="11">
      <t>ヒ</t>
    </rPh>
    <phoneticPr fontId="1"/>
  </si>
  <si>
    <t>ＸＲＡＩＮ</t>
    <phoneticPr fontId="1"/>
  </si>
  <si>
    <t>Ｃバンドレーダ雨量</t>
    <phoneticPr fontId="1"/>
  </si>
  <si>
    <t>テレメータ</t>
    <phoneticPr fontId="1"/>
  </si>
  <si>
    <t>データ種別料金</t>
    <rPh sb="3" eb="5">
      <t>シュベツ</t>
    </rPh>
    <rPh sb="5" eb="7">
      <t>リョウキン</t>
    </rPh>
    <phoneticPr fontId="1"/>
  </si>
  <si>
    <t>Ｃバンドレーダ雨量</t>
    <rPh sb="7" eb="9">
      <t>ウリョウ</t>
    </rPh>
    <phoneticPr fontId="1"/>
  </si>
  <si>
    <t>国所管（地方整備局単位）／チェック欄</t>
    <rPh sb="0" eb="1">
      <t>クニ</t>
    </rPh>
    <rPh sb="1" eb="3">
      <t>ショカン</t>
    </rPh>
    <rPh sb="4" eb="6">
      <t>チホウ</t>
    </rPh>
    <rPh sb="6" eb="8">
      <t>セイビ</t>
    </rPh>
    <rPh sb="8" eb="9">
      <t>キョク</t>
    </rPh>
    <rPh sb="9" eb="11">
      <t>タンイ</t>
    </rPh>
    <phoneticPr fontId="1"/>
  </si>
  <si>
    <t>都道府県所管（都道府県単位）／チェック欄</t>
    <rPh sb="0" eb="4">
      <t>トドウフケン</t>
    </rPh>
    <rPh sb="4" eb="6">
      <t>ショカン</t>
    </rPh>
    <rPh sb="7" eb="11">
      <t>トドウフケン</t>
    </rPh>
    <rPh sb="11" eb="13">
      <t>タンイ</t>
    </rPh>
    <phoneticPr fontId="1"/>
  </si>
  <si>
    <t>数量</t>
    <rPh sb="0" eb="2">
      <t>スウリョウ</t>
    </rPh>
    <phoneticPr fontId="1"/>
  </si>
  <si>
    <t>国所管</t>
    <rPh sb="0" eb="1">
      <t>クニ</t>
    </rPh>
    <rPh sb="1" eb="3">
      <t>ショカン</t>
    </rPh>
    <phoneticPr fontId="1"/>
  </si>
  <si>
    <t>都道府県所管</t>
    <rPh sb="0" eb="4">
      <t>トドウフケン</t>
    </rPh>
    <rPh sb="4" eb="6">
      <t>ショカン</t>
    </rPh>
    <phoneticPr fontId="1"/>
  </si>
  <si>
    <t>所管</t>
    <rPh sb="0" eb="2">
      <t>ショカン</t>
    </rPh>
    <phoneticPr fontId="1"/>
  </si>
  <si>
    <t>洪水予報、水位周知河川情報、水防警報のセット</t>
    <rPh sb="0" eb="2">
      <t>コウズイ</t>
    </rPh>
    <rPh sb="2" eb="4">
      <t>ヨホウ</t>
    </rPh>
    <rPh sb="5" eb="7">
      <t>スイイ</t>
    </rPh>
    <rPh sb="7" eb="9">
      <t>シュウチ</t>
    </rPh>
    <rPh sb="9" eb="11">
      <t>カセン</t>
    </rPh>
    <rPh sb="11" eb="13">
      <t>ジョウホウ</t>
    </rPh>
    <rPh sb="14" eb="16">
      <t>スイボウ</t>
    </rPh>
    <rPh sb="16" eb="18">
      <t>ケイホウ</t>
    </rPh>
    <phoneticPr fontId="1"/>
  </si>
  <si>
    <t>氏　　名</t>
    <rPh sb="0" eb="1">
      <t>シ</t>
    </rPh>
    <rPh sb="3" eb="4">
      <t>ナ</t>
    </rPh>
    <phoneticPr fontId="1"/>
  </si>
  <si>
    <t>所　　属</t>
    <rPh sb="0" eb="1">
      <t>ショ</t>
    </rPh>
    <rPh sb="3" eb="4">
      <t>ゾク</t>
    </rPh>
    <phoneticPr fontId="1"/>
  </si>
  <si>
    <t>役　　職</t>
    <rPh sb="0" eb="1">
      <t>ヤク</t>
    </rPh>
    <rPh sb="3" eb="4">
      <t>ショク</t>
    </rPh>
    <phoneticPr fontId="1"/>
  </si>
  <si>
    <t>-</t>
    <phoneticPr fontId="1"/>
  </si>
  <si>
    <t>　保護方針（http://www.river.or.jp/about/kojin.html）に基づき、水防災オープンデータ配信サービス</t>
    <rPh sb="1" eb="3">
      <t>ホゴ</t>
    </rPh>
    <rPh sb="3" eb="5">
      <t>ホウシン</t>
    </rPh>
    <rPh sb="47" eb="48">
      <t>モト</t>
    </rPh>
    <rPh sb="51" eb="52">
      <t>ミズ</t>
    </rPh>
    <rPh sb="52" eb="54">
      <t>ボウサイ</t>
    </rPh>
    <rPh sb="61" eb="63">
      <t>ハイシン</t>
    </rPh>
    <phoneticPr fontId="1"/>
  </si>
  <si>
    <t>①基本料金＋②データ種別料金＋③通信回線料金</t>
    <rPh sb="1" eb="3">
      <t>キホン</t>
    </rPh>
    <rPh sb="3" eb="5">
      <t>リョウキン</t>
    </rPh>
    <rPh sb="10" eb="12">
      <t>シュベツ</t>
    </rPh>
    <rPh sb="12" eb="14">
      <t>リョウキン</t>
    </rPh>
    <rPh sb="16" eb="18">
      <t>ツウシン</t>
    </rPh>
    <rPh sb="18" eb="20">
      <t>カイセン</t>
    </rPh>
    <rPh sb="20" eb="22">
      <t>リョウキン</t>
    </rPh>
    <phoneticPr fontId="1"/>
  </si>
  <si>
    <t>配信を希望する水防災オープンデータの種類及び料金内訳（税抜価格）</t>
    <rPh sb="0" eb="2">
      <t>ハイシン</t>
    </rPh>
    <rPh sb="3" eb="5">
      <t>キボウ</t>
    </rPh>
    <rPh sb="7" eb="8">
      <t>ミズ</t>
    </rPh>
    <rPh sb="8" eb="10">
      <t>ボウサイ</t>
    </rPh>
    <rPh sb="18" eb="20">
      <t>シュルイ</t>
    </rPh>
    <rPh sb="20" eb="21">
      <t>オヨ</t>
    </rPh>
    <rPh sb="22" eb="24">
      <t>リョウキン</t>
    </rPh>
    <rPh sb="24" eb="26">
      <t>ウチワケ</t>
    </rPh>
    <rPh sb="27" eb="28">
      <t>ゼイ</t>
    </rPh>
    <rPh sb="28" eb="29">
      <t>ヌ</t>
    </rPh>
    <rPh sb="29" eb="31">
      <t>カカク</t>
    </rPh>
    <phoneticPr fontId="1"/>
  </si>
  <si>
    <t>配信を希望するデータと利用料金</t>
    <rPh sb="0" eb="2">
      <t>ハイシン</t>
    </rPh>
    <rPh sb="3" eb="5">
      <t>キボウ</t>
    </rPh>
    <rPh sb="11" eb="13">
      <t>リヨウ</t>
    </rPh>
    <rPh sb="13" eb="15">
      <t>リョウキン</t>
    </rPh>
    <phoneticPr fontId="1"/>
  </si>
  <si>
    <t>月額料金（円）</t>
    <rPh sb="0" eb="2">
      <t>ゲツガク</t>
    </rPh>
    <rPh sb="2" eb="4">
      <t>リョウキン</t>
    </rPh>
    <rPh sb="5" eb="6">
      <t>エン</t>
    </rPh>
    <phoneticPr fontId="1"/>
  </si>
  <si>
    <t>月額料金　小計（円）</t>
    <rPh sb="0" eb="2">
      <t>ゲツガク</t>
    </rPh>
    <rPh sb="2" eb="4">
      <t>リョウキン</t>
    </rPh>
    <rPh sb="5" eb="7">
      <t>ショウケイ</t>
    </rPh>
    <rPh sb="8" eb="9">
      <t>エン</t>
    </rPh>
    <phoneticPr fontId="1"/>
  </si>
  <si>
    <t>単価（円）</t>
    <rPh sb="0" eb="2">
      <t>タンカ</t>
    </rPh>
    <rPh sb="3" eb="4">
      <t>エン</t>
    </rPh>
    <phoneticPr fontId="1"/>
  </si>
  <si>
    <t>テレメータ雨量　月額料金　計</t>
    <rPh sb="5" eb="7">
      <t>ウリョウ</t>
    </rPh>
    <rPh sb="8" eb="10">
      <t>ゲツガク</t>
    </rPh>
    <rPh sb="10" eb="12">
      <t>リョウキン</t>
    </rPh>
    <rPh sb="13" eb="14">
      <t>ケイ</t>
    </rPh>
    <phoneticPr fontId="1"/>
  </si>
  <si>
    <t>テレメータ水位　月額料金　計</t>
    <rPh sb="5" eb="7">
      <t>スイイ</t>
    </rPh>
    <rPh sb="8" eb="10">
      <t>ゲツガク</t>
    </rPh>
    <rPh sb="10" eb="12">
      <t>リョウキン</t>
    </rPh>
    <rPh sb="13" eb="14">
      <t>ケイ</t>
    </rPh>
    <phoneticPr fontId="1"/>
  </si>
  <si>
    <t>テレメータダム諸量　月額料金　計</t>
    <rPh sb="7" eb="9">
      <t>ショリョウ</t>
    </rPh>
    <rPh sb="10" eb="12">
      <t>ゲツガク</t>
    </rPh>
    <rPh sb="12" eb="14">
      <t>リョウキン</t>
    </rPh>
    <rPh sb="15" eb="16">
      <t>ケイ</t>
    </rPh>
    <phoneticPr fontId="1"/>
  </si>
  <si>
    <t>積雪（全国）</t>
    <rPh sb="0" eb="2">
      <t>セキセツ</t>
    </rPh>
    <rPh sb="3" eb="5">
      <t>ゼンコク</t>
    </rPh>
    <phoneticPr fontId="1"/>
  </si>
  <si>
    <t>水質（全国）</t>
    <rPh sb="0" eb="2">
      <t>スイシツ</t>
    </rPh>
    <rPh sb="3" eb="5">
      <t>ゼンコク</t>
    </rPh>
    <phoneticPr fontId="1"/>
  </si>
  <si>
    <t>海岸（全国）</t>
    <rPh sb="0" eb="2">
      <t>カイガン</t>
    </rPh>
    <rPh sb="3" eb="5">
      <t>ゼンコク</t>
    </rPh>
    <phoneticPr fontId="1"/>
  </si>
  <si>
    <t>内容</t>
    <rPh sb="0" eb="2">
      <t>ナイヨウ</t>
    </rPh>
    <phoneticPr fontId="1"/>
  </si>
  <si>
    <t>契約約款及び利用規定の遵守</t>
    <rPh sb="4" eb="5">
      <t>オヨ</t>
    </rPh>
    <rPh sb="6" eb="8">
      <t>リヨウ</t>
    </rPh>
    <rPh sb="8" eb="10">
      <t>キテイ</t>
    </rPh>
    <rPh sb="11" eb="13">
      <t>ジュンシュ</t>
    </rPh>
    <phoneticPr fontId="1"/>
  </si>
  <si>
    <t>洪水予警報　洪水予報</t>
    <rPh sb="0" eb="5">
      <t>コウズイヨケイホウ</t>
    </rPh>
    <rPh sb="6" eb="8">
      <t>コウズイ</t>
    </rPh>
    <rPh sb="8" eb="10">
      <t>ヨホウ</t>
    </rPh>
    <phoneticPr fontId="1"/>
  </si>
  <si>
    <t>洪水予警報　水位周知河川情報</t>
    <rPh sb="0" eb="5">
      <t>コウズイヨケイホウ</t>
    </rPh>
    <rPh sb="6" eb="8">
      <t>スイイ</t>
    </rPh>
    <rPh sb="8" eb="10">
      <t>シュウチ</t>
    </rPh>
    <rPh sb="10" eb="12">
      <t>カセン</t>
    </rPh>
    <rPh sb="12" eb="14">
      <t>ジョウホウ</t>
    </rPh>
    <phoneticPr fontId="1"/>
  </si>
  <si>
    <t>洪水予警報　水防警報</t>
    <rPh sb="0" eb="5">
      <t>コウズイヨケイホウ</t>
    </rPh>
    <rPh sb="6" eb="8">
      <t>スイボウ</t>
    </rPh>
    <rPh sb="8" eb="10">
      <t>ケイホウ</t>
    </rPh>
    <phoneticPr fontId="1"/>
  </si>
  <si>
    <t>洪水予警報　ダム放流通知</t>
    <rPh sb="0" eb="5">
      <t>コウズイヨケイホウ</t>
    </rPh>
    <rPh sb="8" eb="10">
      <t>ホウリュウ</t>
    </rPh>
    <rPh sb="10" eb="12">
      <t>ツウチ</t>
    </rPh>
    <phoneticPr fontId="1"/>
  </si>
  <si>
    <t>配信方式</t>
    <rPh sb="0" eb="2">
      <t>ハイシン</t>
    </rPh>
    <rPh sb="2" eb="4">
      <t>ホウシキ</t>
    </rPh>
    <phoneticPr fontId="1"/>
  </si>
  <si>
    <t>リアルタイム方式</t>
    <rPh sb="6" eb="8">
      <t>ホウシキ</t>
    </rPh>
    <phoneticPr fontId="1"/>
  </si>
  <si>
    <t>準リアルタイム方式</t>
    <rPh sb="0" eb="1">
      <t>ジュン</t>
    </rPh>
    <rPh sb="7" eb="9">
      <t>ホウシキ</t>
    </rPh>
    <phoneticPr fontId="1"/>
  </si>
  <si>
    <t>蓄積一括方式</t>
    <rPh sb="0" eb="4">
      <t>チクセキイッカツ</t>
    </rPh>
    <rPh sb="4" eb="6">
      <t>ホウシキ</t>
    </rPh>
    <phoneticPr fontId="1"/>
  </si>
  <si>
    <t>専用線</t>
    <rPh sb="0" eb="3">
      <t>センヨウセン</t>
    </rPh>
    <phoneticPr fontId="1"/>
  </si>
  <si>
    <t>閉域網</t>
    <rPh sb="0" eb="2">
      <t>ヘイイキ</t>
    </rPh>
    <rPh sb="2" eb="3">
      <t>モウ</t>
    </rPh>
    <phoneticPr fontId="1"/>
  </si>
  <si>
    <t>インターネット</t>
    <phoneticPr fontId="1"/>
  </si>
  <si>
    <t>回線数</t>
    <rPh sb="0" eb="2">
      <t>カイセン</t>
    </rPh>
    <rPh sb="2" eb="3">
      <t>スウ</t>
    </rPh>
    <phoneticPr fontId="1"/>
  </si>
  <si>
    <t>別途</t>
    <rPh sb="0" eb="2">
      <t>ベット</t>
    </rPh>
    <phoneticPr fontId="1"/>
  </si>
  <si>
    <t>月額料金（円）</t>
    <rPh sb="0" eb="2">
      <t>ゲツガク</t>
    </rPh>
    <rPh sb="2" eb="4">
      <t>リョウキン</t>
    </rPh>
    <rPh sb="5" eb="6">
      <t>エン</t>
    </rPh>
    <phoneticPr fontId="1"/>
  </si>
  <si>
    <t>通信回線</t>
    <rPh sb="0" eb="2">
      <t>ツウシン</t>
    </rPh>
    <rPh sb="2" eb="4">
      <t>カイセン</t>
    </rPh>
    <phoneticPr fontId="1"/>
  </si>
  <si>
    <t>希望する配信方式で利用する通信回線を選択して、回線数を記入してください</t>
    <rPh sb="0" eb="2">
      <t>キボウ</t>
    </rPh>
    <rPh sb="4" eb="6">
      <t>ハイシン</t>
    </rPh>
    <rPh sb="6" eb="8">
      <t>ホウシキ</t>
    </rPh>
    <rPh sb="9" eb="11">
      <t>リヨウ</t>
    </rPh>
    <rPh sb="13" eb="15">
      <t>ツウシン</t>
    </rPh>
    <rPh sb="15" eb="17">
      <t>カイセン</t>
    </rPh>
    <rPh sb="18" eb="20">
      <t>センタク</t>
    </rPh>
    <rPh sb="23" eb="25">
      <t>カイセン</t>
    </rPh>
    <rPh sb="25" eb="26">
      <t>スウ</t>
    </rPh>
    <rPh sb="27" eb="29">
      <t>キニュウ</t>
    </rPh>
    <phoneticPr fontId="1"/>
  </si>
  <si>
    <t>（都道府県からご記入ください）</t>
    <rPh sb="1" eb="5">
      <t>トドウフケン</t>
    </rPh>
    <rPh sb="8" eb="10">
      <t>キニュウ</t>
    </rPh>
    <phoneticPr fontId="1"/>
  </si>
  <si>
    <t>基本月額料金　計</t>
    <rPh sb="0" eb="2">
      <t>キホン</t>
    </rPh>
    <rPh sb="2" eb="4">
      <t>ゲツガク</t>
    </rPh>
    <rPh sb="4" eb="6">
      <t>リョウキン</t>
    </rPh>
    <rPh sb="7" eb="8">
      <t>ケイ</t>
    </rPh>
    <phoneticPr fontId="1"/>
  </si>
  <si>
    <t>積雪、水質、海岸　月額料金　計（円）</t>
    <rPh sb="0" eb="2">
      <t>セキセツ</t>
    </rPh>
    <rPh sb="3" eb="5">
      <t>スイシツ</t>
    </rPh>
    <rPh sb="6" eb="8">
      <t>カイガン</t>
    </rPh>
    <rPh sb="9" eb="11">
      <t>ゲツガク</t>
    </rPh>
    <rPh sb="11" eb="13">
      <t>リョウキン</t>
    </rPh>
    <rPh sb="14" eb="15">
      <t>ケイ</t>
    </rPh>
    <rPh sb="16" eb="17">
      <t>エン</t>
    </rPh>
    <phoneticPr fontId="1"/>
  </si>
  <si>
    <t>月額料金　計（円）</t>
    <rPh sb="0" eb="2">
      <t>ゲツガク</t>
    </rPh>
    <rPh sb="5" eb="6">
      <t>ケイ</t>
    </rPh>
    <rPh sb="7" eb="8">
      <t>エン</t>
    </rPh>
    <phoneticPr fontId="1"/>
  </si>
  <si>
    <t>月額料金　計（円）</t>
    <rPh sb="0" eb="2">
      <t>ゲツガク</t>
    </rPh>
    <rPh sb="2" eb="4">
      <t>リョウキン</t>
    </rPh>
    <rPh sb="5" eb="6">
      <t>ケイ</t>
    </rPh>
    <rPh sb="7" eb="8">
      <t>エン</t>
    </rPh>
    <phoneticPr fontId="1"/>
  </si>
  <si>
    <t>月額料金　小計（円）</t>
    <rPh sb="0" eb="2">
      <t>ゲツガク</t>
    </rPh>
    <rPh sb="2" eb="4">
      <t>リョウキン</t>
    </rPh>
    <rPh sb="5" eb="6">
      <t>ショウ</t>
    </rPh>
    <rPh sb="6" eb="7">
      <t>ケイ</t>
    </rPh>
    <rPh sb="8" eb="9">
      <t>エン</t>
    </rPh>
    <phoneticPr fontId="1"/>
  </si>
  <si>
    <t>洪水予警報　月額料金　　計（円）</t>
    <rPh sb="0" eb="2">
      <t>コウズイ</t>
    </rPh>
    <rPh sb="2" eb="3">
      <t>ヨ</t>
    </rPh>
    <rPh sb="3" eb="5">
      <t>ケイホウ</t>
    </rPh>
    <rPh sb="6" eb="8">
      <t>ゲツガク</t>
    </rPh>
    <rPh sb="8" eb="10">
      <t>リョウキン</t>
    </rPh>
    <rPh sb="12" eb="13">
      <t>ケイ</t>
    </rPh>
    <phoneticPr fontId="1"/>
  </si>
  <si>
    <t>全国1kmメッシュ 累加雨量（8種類）</t>
    <rPh sb="12" eb="14">
      <t>ウリョウ</t>
    </rPh>
    <phoneticPr fontId="1"/>
  </si>
  <si>
    <t>配信するデータのデータ区分のチェック欄に「✓」を記入してください</t>
    <rPh sb="0" eb="2">
      <t>ハイシン</t>
    </rPh>
    <rPh sb="11" eb="13">
      <t>クブン</t>
    </rPh>
    <rPh sb="18" eb="19">
      <t>ラン</t>
    </rPh>
    <rPh sb="24" eb="26">
      <t>キニュウ</t>
    </rPh>
    <phoneticPr fontId="1"/>
  </si>
  <si>
    <t>配信データの区分</t>
    <rPh sb="0" eb="2">
      <t>ハイシン</t>
    </rPh>
    <rPh sb="6" eb="8">
      <t>クブン</t>
    </rPh>
    <phoneticPr fontId="1"/>
  </si>
  <si>
    <t>1次メッシュ単位</t>
    <rPh sb="1" eb="2">
      <t>ジ</t>
    </rPh>
    <rPh sb="6" eb="8">
      <t>タンイ</t>
    </rPh>
    <phoneticPr fontId="1"/>
  </si>
  <si>
    <t>1次メッシュ数
小計①+②+③+④+⑤+⑥</t>
    <rPh sb="1" eb="2">
      <t>ジ</t>
    </rPh>
    <rPh sb="6" eb="7">
      <t>スウ</t>
    </rPh>
    <rPh sb="8" eb="10">
      <t>ショウケイ</t>
    </rPh>
    <phoneticPr fontId="1"/>
  </si>
  <si>
    <t>　Ｃバンドレーダ雨量　月額料金　計（円）</t>
    <rPh sb="8" eb="10">
      <t>ウリョウ</t>
    </rPh>
    <rPh sb="11" eb="13">
      <t>ゲツガク</t>
    </rPh>
    <rPh sb="16" eb="17">
      <t>ケイ</t>
    </rPh>
    <phoneticPr fontId="1"/>
  </si>
  <si>
    <t>利用料金合計</t>
    <phoneticPr fontId="1"/>
  </si>
  <si>
    <t>④</t>
    <phoneticPr fontId="1"/>
  </si>
  <si>
    <t>※グレー表示のメッシュ番号は、観測範囲外または他地方との重複部分の為、選択不可です。</t>
    <rPh sb="23" eb="24">
      <t>ホカ</t>
    </rPh>
    <rPh sb="24" eb="26">
      <t>チホウ</t>
    </rPh>
    <rPh sb="28" eb="30">
      <t>チョウフク</t>
    </rPh>
    <rPh sb="30" eb="32">
      <t>ブブン</t>
    </rPh>
    <phoneticPr fontId="1"/>
  </si>
  <si>
    <t>全国一括</t>
    <rPh sb="0" eb="2">
      <t>ゼンコク</t>
    </rPh>
    <rPh sb="2" eb="4">
      <t>イッカツ</t>
    </rPh>
    <phoneticPr fontId="1"/>
  </si>
  <si>
    <t>XRAINでは、「全国一括」と「１次メッシュ単位」のいずれかの配信単位を選択することができます。</t>
    <rPh sb="22" eb="24">
      <t>タンイ</t>
    </rPh>
    <phoneticPr fontId="1"/>
  </si>
  <si>
    <t>全国一括の配信を希望する場合は、チェック欄に「✓」を記入してください</t>
    <rPh sb="0" eb="2">
      <t>ゼンコク</t>
    </rPh>
    <rPh sb="2" eb="4">
      <t>イッカツ</t>
    </rPh>
    <rPh sb="5" eb="7">
      <t>ハイシン</t>
    </rPh>
    <rPh sb="8" eb="10">
      <t>キボウ</t>
    </rPh>
    <rPh sb="12" eb="14">
      <t>バアイ</t>
    </rPh>
    <rPh sb="20" eb="21">
      <t>ラン</t>
    </rPh>
    <rPh sb="26" eb="28">
      <t>キニュウ</t>
    </rPh>
    <phoneticPr fontId="1"/>
  </si>
  <si>
    <t>全国1kmメッシュ 現況雨量</t>
    <rPh sb="12" eb="14">
      <t>ウリョウ</t>
    </rPh>
    <phoneticPr fontId="1"/>
  </si>
  <si>
    <t>全国5kmメッシュ 現況雨量</t>
    <rPh sb="12" eb="14">
      <t>ウリョウ</t>
    </rPh>
    <phoneticPr fontId="1"/>
  </si>
  <si>
    <t>団体名</t>
    <rPh sb="0" eb="2">
      <t>ダンタイ</t>
    </rPh>
    <rPh sb="2" eb="3">
      <t>メイ</t>
    </rPh>
    <phoneticPr fontId="1"/>
  </si>
  <si>
    <t>「水防災オープンデータ提供サービス契約約款」及び「水防災オープンデータ提供</t>
    <rPh sb="22" eb="23">
      <t>オヨ</t>
    </rPh>
    <phoneticPr fontId="1"/>
  </si>
  <si>
    <t>サービス利用規定」を遵守します。</t>
    <phoneticPr fontId="1"/>
  </si>
  <si>
    <t>各地方マップの１次メッシュ番号を参考にして、配信を希望するメッシュ番号のチェック欄に「✓」を記入してください。</t>
    <rPh sb="0" eb="1">
      <t>カク</t>
    </rPh>
    <rPh sb="1" eb="3">
      <t>チホウ</t>
    </rPh>
    <rPh sb="16" eb="18">
      <t>サンコウ</t>
    </rPh>
    <phoneticPr fontId="1"/>
  </si>
  <si>
    <t>北海道地方マップ</t>
    <rPh sb="0" eb="3">
      <t>ホッカイドウ</t>
    </rPh>
    <rPh sb="3" eb="5">
      <t>チホウ</t>
    </rPh>
    <phoneticPr fontId="1"/>
  </si>
  <si>
    <t>東北地方マップ</t>
    <rPh sb="0" eb="2">
      <t>トウホク</t>
    </rPh>
    <rPh sb="2" eb="4">
      <t>チホウ</t>
    </rPh>
    <phoneticPr fontId="1"/>
  </si>
  <si>
    <t>関東地方マップ</t>
    <rPh sb="0" eb="2">
      <t>カントウ</t>
    </rPh>
    <rPh sb="2" eb="4">
      <t>チホウ</t>
    </rPh>
    <phoneticPr fontId="1"/>
  </si>
  <si>
    <t>中国地方マップ</t>
    <rPh sb="0" eb="2">
      <t>チュウゴク</t>
    </rPh>
    <rPh sb="2" eb="4">
      <t>チホウ</t>
    </rPh>
    <phoneticPr fontId="1"/>
  </si>
  <si>
    <t>九州地方マップ</t>
    <rPh sb="0" eb="2">
      <t>キュウシュウ</t>
    </rPh>
    <rPh sb="2" eb="4">
      <t>チホウ</t>
    </rPh>
    <phoneticPr fontId="1"/>
  </si>
  <si>
    <t>沖縄地方マップ</t>
    <rPh sb="0" eb="2">
      <t>オキナワ</t>
    </rPh>
    <rPh sb="2" eb="4">
      <t>チホウ</t>
    </rPh>
    <phoneticPr fontId="1"/>
  </si>
  <si>
    <t>※グレー表示のメッシュ番号は、観測範囲外または他地方</t>
    <phoneticPr fontId="1"/>
  </si>
  <si>
    <t>　との重複部分の為、選択不可です。</t>
    <phoneticPr fontId="1"/>
  </si>
  <si>
    <t>※橙色の表示のメッシュ番号は、国からの伝送データで観</t>
    <phoneticPr fontId="1"/>
  </si>
  <si>
    <t>　測範囲が変わる可能性があるので、選択する場合は事務</t>
    <rPh sb="21" eb="23">
      <t>バアイ</t>
    </rPh>
    <rPh sb="24" eb="26">
      <t>ジム</t>
    </rPh>
    <phoneticPr fontId="1"/>
  </si>
  <si>
    <t>※橙色の表示のメッシュ番号は、国からの伝送データで観測範囲が変わる可能性があるので、</t>
    <rPh sb="1" eb="2">
      <t>ダイダイ</t>
    </rPh>
    <rPh sb="2" eb="3">
      <t>イロ</t>
    </rPh>
    <phoneticPr fontId="1"/>
  </si>
  <si>
    <t>　 選択する場合は事務局にお問い合わせください。</t>
    <rPh sb="2" eb="4">
      <t>センタク</t>
    </rPh>
    <rPh sb="6" eb="8">
      <t>バアイ</t>
    </rPh>
    <rPh sb="9" eb="12">
      <t>ジムキョク</t>
    </rPh>
    <rPh sb="14" eb="15">
      <t>ト</t>
    </rPh>
    <rPh sb="16" eb="17">
      <t>ア</t>
    </rPh>
    <phoneticPr fontId="1"/>
  </si>
  <si>
    <t>　局にお問い合わせください。</t>
    <rPh sb="1" eb="2">
      <t>キョク</t>
    </rPh>
    <phoneticPr fontId="1"/>
  </si>
  <si>
    <t>※希望するメッシュ番号は、別紙　XRAINメッシュ番号選択表に記載のとおりです。</t>
    <rPh sb="1" eb="3">
      <t>キボウ</t>
    </rPh>
    <rPh sb="9" eb="11">
      <t>バンゴウ</t>
    </rPh>
    <rPh sb="31" eb="33">
      <t>キサイ</t>
    </rPh>
    <phoneticPr fontId="1"/>
  </si>
  <si>
    <t>メッシュ番号のチェック欄に「✓」を記入してください。記入した別紙は、本申込書に添付して提出して</t>
    <rPh sb="26" eb="28">
      <t>キニュウ</t>
    </rPh>
    <rPh sb="30" eb="32">
      <t>ベッシ</t>
    </rPh>
    <rPh sb="39" eb="41">
      <t>テンプ</t>
    </rPh>
    <rPh sb="43" eb="45">
      <t>テイシュツ</t>
    </rPh>
    <phoneticPr fontId="1"/>
  </si>
  <si>
    <t>ください</t>
    <phoneticPr fontId="1"/>
  </si>
  <si>
    <t>危機管理型水位計</t>
    <rPh sb="0" eb="2">
      <t>キキ</t>
    </rPh>
    <rPh sb="2" eb="4">
      <t>カンリ</t>
    </rPh>
    <rPh sb="4" eb="5">
      <t>ガタ</t>
    </rPh>
    <rPh sb="5" eb="8">
      <t>スイイケイ</t>
    </rPh>
    <phoneticPr fontId="1"/>
  </si>
  <si>
    <t>危機管理型水位計</t>
    <rPh sb="0" eb="8">
      <t>キキカンリガタスイイケイ</t>
    </rPh>
    <phoneticPr fontId="1"/>
  </si>
  <si>
    <t>③</t>
    <phoneticPr fontId="1"/>
  </si>
  <si>
    <t>通信回線料金</t>
    <rPh sb="0" eb="2">
      <t>ツウシン</t>
    </rPh>
    <rPh sb="2" eb="4">
      <t>カイセン</t>
    </rPh>
    <rPh sb="4" eb="6">
      <t>リョウキン</t>
    </rPh>
    <phoneticPr fontId="1"/>
  </si>
  <si>
    <t>危機管理型水位計　月額料金　計</t>
    <rPh sb="0" eb="8">
      <t>キキカンリガタスイイケイ</t>
    </rPh>
    <rPh sb="9" eb="11">
      <t>ゲツガク</t>
    </rPh>
    <rPh sb="11" eb="13">
      <t>リョウキン</t>
    </rPh>
    <rPh sb="14" eb="15">
      <t>ケイ</t>
    </rPh>
    <phoneticPr fontId="1"/>
  </si>
  <si>
    <t>配信単位</t>
    <rPh sb="0" eb="2">
      <t>ハイシン</t>
    </rPh>
    <rPh sb="2" eb="4">
      <t>タンイ</t>
    </rPh>
    <phoneticPr fontId="1"/>
  </si>
  <si>
    <t>都道府県</t>
    <rPh sb="0" eb="4">
      <t>トドウフケン</t>
    </rPh>
    <phoneticPr fontId="1"/>
  </si>
  <si>
    <t>都道府県単位／チェック欄</t>
    <rPh sb="0" eb="4">
      <t>トドウフケン</t>
    </rPh>
    <rPh sb="4" eb="6">
      <t>タンイ</t>
    </rPh>
    <phoneticPr fontId="1"/>
  </si>
  <si>
    <t>別記様式第2</t>
    <rPh sb="0" eb="2">
      <t>ベッキ</t>
    </rPh>
    <rPh sb="2" eb="4">
      <t>ヨウシキ</t>
    </rPh>
    <rPh sb="4" eb="5">
      <t>ダイ</t>
    </rPh>
    <phoneticPr fontId="1"/>
  </si>
  <si>
    <t>水防災オープンデータ提供サービス契約変更申込書</t>
    <rPh sb="0" eb="1">
      <t>ミズ</t>
    </rPh>
    <rPh sb="1" eb="3">
      <t>ボウサイ</t>
    </rPh>
    <rPh sb="10" eb="12">
      <t>テイキョウ</t>
    </rPh>
    <rPh sb="16" eb="18">
      <t>ケイヤク</t>
    </rPh>
    <rPh sb="18" eb="20">
      <t>ヘンコウ</t>
    </rPh>
    <rPh sb="20" eb="23">
      <t>モウシコミショ</t>
    </rPh>
    <phoneticPr fontId="1"/>
  </si>
  <si>
    <t>　水防災オープンデータ提供サービス契約約款第3条第1項の規定により、水防災オープンデータ提供</t>
    <phoneticPr fontId="1"/>
  </si>
  <si>
    <t>サービス契約の変更を下記のとおり申込みます。</t>
    <rPh sb="7" eb="9">
      <t>ヘンコウ</t>
    </rPh>
    <phoneticPr fontId="1"/>
  </si>
  <si>
    <t>変更配信開始希望日</t>
    <rPh sb="0" eb="2">
      <t>ヘンコウ</t>
    </rPh>
    <rPh sb="2" eb="4">
      <t>ハイシン</t>
    </rPh>
    <rPh sb="4" eb="6">
      <t>カイシ</t>
    </rPh>
    <rPh sb="6" eb="8">
      <t>キボウ</t>
    </rPh>
    <rPh sb="8" eb="9">
      <t>ヒ</t>
    </rPh>
    <phoneticPr fontId="1"/>
  </si>
  <si>
    <t>（お手数ですが、変更前と同じ配信データについてもご記入下さい）</t>
    <phoneticPr fontId="1"/>
  </si>
  <si>
    <t>設定変更費（データ配信内容の変更・追加設定）</t>
    <phoneticPr fontId="1"/>
  </si>
  <si>
    <t>契約変更に伴うシステム設定などの費用です</t>
    <rPh sb="0" eb="2">
      <t>ケイヤク</t>
    </rPh>
    <rPh sb="2" eb="4">
      <t>ヘンコウ</t>
    </rPh>
    <rPh sb="5" eb="6">
      <t>トモナ</t>
    </rPh>
    <rPh sb="11" eb="13">
      <t>セッテイ</t>
    </rPh>
    <rPh sb="16" eb="18">
      <t>ヒヨウ</t>
    </rPh>
    <phoneticPr fontId="1"/>
  </si>
  <si>
    <t>チェック欄に「✓」を記入してください</t>
    <phoneticPr fontId="1"/>
  </si>
  <si>
    <t>データ配信の方式</t>
    <rPh sb="3" eb="5">
      <t>ハイシン</t>
    </rPh>
    <rPh sb="6" eb="8">
      <t>ホウシキ</t>
    </rPh>
    <phoneticPr fontId="1"/>
  </si>
  <si>
    <t>金額（円）</t>
    <rPh sb="0" eb="2">
      <t>キンガク</t>
    </rPh>
    <rPh sb="3" eb="4">
      <t>エン</t>
    </rPh>
    <phoneticPr fontId="1"/>
  </si>
  <si>
    <t>専用線・閉域網</t>
    <rPh sb="0" eb="3">
      <t>センヨウセン</t>
    </rPh>
    <rPh sb="4" eb="5">
      <t>ヘイ</t>
    </rPh>
    <rPh sb="5" eb="6">
      <t>イキ</t>
    </rPh>
    <rPh sb="6" eb="7">
      <t>モウ</t>
    </rPh>
    <phoneticPr fontId="1"/>
  </si>
  <si>
    <t>（3）</t>
    <phoneticPr fontId="1"/>
  </si>
  <si>
    <t>学術的な利用の特例料金の適用</t>
    <rPh sb="0" eb="3">
      <t>ガクジュツテキ</t>
    </rPh>
    <rPh sb="4" eb="6">
      <t>リヨウ</t>
    </rPh>
    <rPh sb="7" eb="9">
      <t>トクレイ</t>
    </rPh>
    <rPh sb="9" eb="11">
      <t>リョウキン</t>
    </rPh>
    <rPh sb="12" eb="14">
      <t>テキヨウ</t>
    </rPh>
    <phoneticPr fontId="1"/>
  </si>
  <si>
    <t>学校教育法第1条に規定される大学及び高等専門学校において、学術的な研究や</t>
    <rPh sb="0" eb="2">
      <t>ガッコウ</t>
    </rPh>
    <rPh sb="2" eb="5">
      <t>キョウイクホウ</t>
    </rPh>
    <rPh sb="5" eb="6">
      <t>ダイ</t>
    </rPh>
    <rPh sb="7" eb="8">
      <t>ジョウ</t>
    </rPh>
    <rPh sb="9" eb="11">
      <t>キテイ</t>
    </rPh>
    <rPh sb="14" eb="16">
      <t>ダイガク</t>
    </rPh>
    <rPh sb="16" eb="17">
      <t>オヨ</t>
    </rPh>
    <rPh sb="18" eb="20">
      <t>コウトウ</t>
    </rPh>
    <rPh sb="20" eb="22">
      <t>センモン</t>
    </rPh>
    <rPh sb="22" eb="24">
      <t>ガッコウ</t>
    </rPh>
    <rPh sb="29" eb="32">
      <t>ガクジュツテキ</t>
    </rPh>
    <rPh sb="33" eb="35">
      <t>ケンキュウ</t>
    </rPh>
    <phoneticPr fontId="1"/>
  </si>
  <si>
    <r>
      <t>防災分野の技術開発を目的としたデータ利用を行うため、特例料金</t>
    </r>
    <r>
      <rPr>
        <sz val="8"/>
        <color theme="1"/>
        <rFont val="ＭＳ Ｐ明朝"/>
        <family val="1"/>
        <charset val="128"/>
      </rPr>
      <t>※</t>
    </r>
    <r>
      <rPr>
        <sz val="11"/>
        <color theme="1"/>
        <rFont val="ＭＳ Ｐ明朝"/>
        <family val="1"/>
        <charset val="128"/>
      </rPr>
      <t>の適用を求めます。</t>
    </r>
    <rPh sb="0" eb="2">
      <t>ボウサイ</t>
    </rPh>
    <rPh sb="2" eb="4">
      <t>ブンヤ</t>
    </rPh>
    <rPh sb="5" eb="7">
      <t>ギジュツ</t>
    </rPh>
    <rPh sb="7" eb="9">
      <t>カイハツ</t>
    </rPh>
    <rPh sb="10" eb="12">
      <t>モクテキ</t>
    </rPh>
    <rPh sb="18" eb="20">
      <t>リヨウ</t>
    </rPh>
    <rPh sb="21" eb="22">
      <t>オコナ</t>
    </rPh>
    <rPh sb="26" eb="28">
      <t>トクレイ</t>
    </rPh>
    <rPh sb="28" eb="30">
      <t>リョウキン</t>
    </rPh>
    <phoneticPr fontId="1"/>
  </si>
  <si>
    <t>※特例料金は利用料金の30％を割り引いた金額とします。</t>
    <rPh sb="1" eb="3">
      <t>トクレイ</t>
    </rPh>
    <rPh sb="3" eb="5">
      <t>リョウキン</t>
    </rPh>
    <rPh sb="6" eb="8">
      <t>リヨウ</t>
    </rPh>
    <rPh sb="8" eb="10">
      <t>リョウキン</t>
    </rPh>
    <rPh sb="15" eb="16">
      <t>ワ</t>
    </rPh>
    <rPh sb="17" eb="18">
      <t>ビ</t>
    </rPh>
    <rPh sb="20" eb="22">
      <t>キンガク</t>
    </rPh>
    <phoneticPr fontId="1"/>
  </si>
  <si>
    <t>（該当する場合は、□に（✓）を記入してください）</t>
    <phoneticPr fontId="1"/>
  </si>
  <si>
    <t>簡易河川監視カメラ</t>
    <rPh sb="0" eb="2">
      <t>カンイ</t>
    </rPh>
    <rPh sb="2" eb="4">
      <t>カセン</t>
    </rPh>
    <rPh sb="4" eb="6">
      <t>カンシ</t>
    </rPh>
    <phoneticPr fontId="1"/>
  </si>
  <si>
    <t>CCTVカメラ（静止画）</t>
    <phoneticPr fontId="1"/>
  </si>
  <si>
    <t>エ.</t>
    <phoneticPr fontId="1"/>
  </si>
  <si>
    <t>オ.</t>
    <phoneticPr fontId="1"/>
  </si>
  <si>
    <t>カ.</t>
    <phoneticPr fontId="1"/>
  </si>
  <si>
    <t>ア.</t>
    <phoneticPr fontId="1"/>
  </si>
  <si>
    <t>（ご利用する場合は、□に（✓）を必ず記入してください）</t>
    <phoneticPr fontId="1"/>
  </si>
  <si>
    <t>-</t>
    <phoneticPr fontId="1"/>
  </si>
  <si>
    <t>河川カメラ画像　（簡易カメラ、CCTVカメラ）</t>
    <rPh sb="0" eb="2">
      <t>カセン</t>
    </rPh>
    <rPh sb="5" eb="7">
      <t>ガゾウ</t>
    </rPh>
    <phoneticPr fontId="1"/>
  </si>
  <si>
    <t>河川カメラ画像</t>
    <rPh sb="0" eb="2">
      <t>カセン</t>
    </rPh>
    <rPh sb="5" eb="7">
      <t>ガゾウ</t>
    </rPh>
    <phoneticPr fontId="1"/>
  </si>
  <si>
    <t>簡易カメラ</t>
    <rPh sb="0" eb="2">
      <t>カンイ</t>
    </rPh>
    <phoneticPr fontId="1"/>
  </si>
  <si>
    <t>CCTVカメラ</t>
    <phoneticPr fontId="1"/>
  </si>
  <si>
    <t>簡易カメラ　月額料金　計</t>
    <rPh sb="0" eb="2">
      <t>カンイ</t>
    </rPh>
    <rPh sb="6" eb="8">
      <t>ゲツガク</t>
    </rPh>
    <rPh sb="8" eb="10">
      <t>リョウキン</t>
    </rPh>
    <rPh sb="11" eb="12">
      <t>ケイ</t>
    </rPh>
    <phoneticPr fontId="1"/>
  </si>
  <si>
    <t>CCTVカメラ　月額料金　計</t>
    <rPh sb="8" eb="10">
      <t>ゲツガク</t>
    </rPh>
    <rPh sb="10" eb="12">
      <t>リョウキン</t>
    </rPh>
    <rPh sb="13" eb="14">
      <t>ケイ</t>
    </rPh>
    <phoneticPr fontId="1"/>
  </si>
  <si>
    <t>※リアルタイム方式（専用線）でのみ配信可能です。</t>
    <rPh sb="7" eb="9">
      <t>ホウシキ</t>
    </rPh>
    <rPh sb="10" eb="12">
      <t>センヨウ</t>
    </rPh>
    <rPh sb="12" eb="13">
      <t>セン</t>
    </rPh>
    <rPh sb="17" eb="19">
      <t>ハイシン</t>
    </rPh>
    <rPh sb="19" eb="21">
      <t>カノウ</t>
    </rPh>
    <phoneticPr fontId="1"/>
  </si>
  <si>
    <t>全国一括（XバンドMPレーダおよびCバンドMPレーダ）</t>
    <phoneticPr fontId="1"/>
  </si>
  <si>
    <t>全国一括の配信を希望する場合は、チェック欄に「✓」を記入してください</t>
    <phoneticPr fontId="1"/>
  </si>
  <si>
    <t>配信を希望するデータ種別のチェック欄に「✓」を記入してください</t>
    <phoneticPr fontId="1"/>
  </si>
  <si>
    <t>配信を希望する地方、都道府県のチェック欄に「✓」を記入してください</t>
    <phoneticPr fontId="1"/>
  </si>
  <si>
    <t>　　</t>
    <phoneticPr fontId="1"/>
  </si>
  <si>
    <t>配信を希望する都道府県のチェック欄に「✓」を記入してください</t>
    <phoneticPr fontId="1"/>
  </si>
  <si>
    <t>２）</t>
    <phoneticPr fontId="1"/>
  </si>
  <si>
    <t>３）</t>
    <phoneticPr fontId="1"/>
  </si>
  <si>
    <t>４）</t>
    <phoneticPr fontId="1"/>
  </si>
  <si>
    <t>テレメータ　（各種テレメータ、洪水予警報、危機管理型水位計含む）</t>
    <rPh sb="7" eb="9">
      <t>カクシュ</t>
    </rPh>
    <phoneticPr fontId="1"/>
  </si>
  <si>
    <t>ＸＲＡＩＮ （合成雨量、1次・RAWデータ含む）</t>
    <phoneticPr fontId="1"/>
  </si>
  <si>
    <t>別紙２　Ｘ－ＭＰ、Ｃ－ＭＰレーダ　RAW・１次処理データ説明資料</t>
    <rPh sb="22" eb="23">
      <t>ジ</t>
    </rPh>
    <rPh sb="23" eb="25">
      <t>ショリ</t>
    </rPh>
    <rPh sb="28" eb="30">
      <t>セツメイ</t>
    </rPh>
    <rPh sb="30" eb="32">
      <t>シリョウ</t>
    </rPh>
    <phoneticPr fontId="1"/>
  </si>
  <si>
    <t>１．X-MPレーダ基地局一覧（2021年10月時点）</t>
    <rPh sb="9" eb="12">
      <t>キチキョク</t>
    </rPh>
    <rPh sb="12" eb="14">
      <t>イチラン</t>
    </rPh>
    <rPh sb="19" eb="20">
      <t>ネン</t>
    </rPh>
    <rPh sb="22" eb="23">
      <t>ガツ</t>
    </rPh>
    <rPh sb="23" eb="25">
      <t>ジテン</t>
    </rPh>
    <phoneticPr fontId="1"/>
  </si>
  <si>
    <t>※Ｘ－ＭＰ、Ｃ－ＭＰレーダのRAW・１次処理データの詳細は別紙２を参照ください。</t>
    <rPh sb="19" eb="20">
      <t>ジ</t>
    </rPh>
    <rPh sb="20" eb="22">
      <t>ショリ</t>
    </rPh>
    <rPh sb="26" eb="28">
      <t>ショウサイ</t>
    </rPh>
    <rPh sb="29" eb="31">
      <t>ベッシ</t>
    </rPh>
    <rPh sb="33" eb="35">
      <t>サンショウ</t>
    </rPh>
    <phoneticPr fontId="1"/>
  </si>
  <si>
    <t>１次メッシュ単位の配信を希望する場合は、「別紙1　XRAINメッシュ番号選択表」にて配信を希望する</t>
    <rPh sb="1" eb="2">
      <t>ツギ</t>
    </rPh>
    <rPh sb="6" eb="8">
      <t>タンイ</t>
    </rPh>
    <rPh sb="9" eb="11">
      <t>ハイシン</t>
    </rPh>
    <rPh sb="12" eb="14">
      <t>キボウ</t>
    </rPh>
    <rPh sb="16" eb="18">
      <t>バアイ</t>
    </rPh>
    <rPh sb="21" eb="23">
      <t>ベッシ</t>
    </rPh>
    <rPh sb="34" eb="36">
      <t>バンゴウ</t>
    </rPh>
    <rPh sb="36" eb="38">
      <t>センタク</t>
    </rPh>
    <rPh sb="38" eb="39">
      <t>ヒョウ</t>
    </rPh>
    <phoneticPr fontId="1"/>
  </si>
  <si>
    <t>別紙1　XRAINメッシュ番号選択表</t>
    <phoneticPr fontId="1"/>
  </si>
  <si>
    <t>２．C-MPレーダ基地局一覧（2021年12月時点）</t>
    <rPh sb="9" eb="12">
      <t>キチキョク</t>
    </rPh>
    <rPh sb="12" eb="14">
      <t>イチラン</t>
    </rPh>
    <rPh sb="19" eb="20">
      <t>ネン</t>
    </rPh>
    <rPh sb="22" eb="23">
      <t>ガツ</t>
    </rPh>
    <rPh sb="23" eb="25">
      <t>ジテン</t>
    </rPh>
    <phoneticPr fontId="1"/>
  </si>
  <si>
    <t>XバンドMPレーダ及びCバンドMPレーダの1次・RAWデータ</t>
    <rPh sb="9" eb="10">
      <t>オヨ</t>
    </rPh>
    <rPh sb="22" eb="23">
      <t>ジ</t>
    </rPh>
    <phoneticPr fontId="1"/>
  </si>
  <si>
    <t>池 内　幸 司</t>
    <rPh sb="0" eb="1">
      <t>イケ</t>
    </rPh>
    <rPh sb="2" eb="3">
      <t>ウチ</t>
    </rPh>
    <rPh sb="4" eb="5">
      <t>サチ</t>
    </rPh>
    <rPh sb="6" eb="7">
      <t>ツカサ</t>
    </rPh>
    <phoneticPr fontId="1"/>
  </si>
  <si>
    <t>(Ver.12 R05.07)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</si>
</sst>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411]ggge&quot;年&quot;m&quot;月&quot;d&quot;日&quot;;@"/>
    <numFmt numFmtId="178" formatCode="0_ "/>
  </numFmts>
  <fonts count="12"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8"/>
      <color theme="1"/>
      <name val="ＭＳ Ｐ明朝"/>
      <family val="1"/>
      <charset val="128"/>
    </font>
    <font>
      <sz val="12"/>
      <color theme="1"/>
      <name val="ＭＳ Ｐ明朝"/>
      <family val="1"/>
      <charset val="128"/>
    </font>
    <font>
      <sz val="11"/>
      <color theme="1"/>
      <name val="ＭＳ Ｐゴシック"/>
      <family val="2"/>
      <charset val="128"/>
      <scheme val="minor"/>
    </font>
    <font>
      <sz val="11"/>
      <name val="ＭＳ Ｐ明朝"/>
      <family val="1"/>
      <charset val="128"/>
    </font>
    <font>
      <strike/>
      <sz val="11"/>
      <color theme="1"/>
      <name val="ＭＳ Ｐ明朝"/>
      <family val="1"/>
      <charset val="128"/>
    </font>
    <font>
      <b/>
      <sz val="12"/>
      <name val="ＭＳ Ｐ明朝"/>
      <family val="1"/>
      <charset val="128"/>
    </font>
    <font>
      <b/>
      <sz val="14"/>
      <name val="ＭＳ Ｐ明朝"/>
      <family val="1"/>
      <charset val="128"/>
    </font>
    <font>
      <sz val="8"/>
      <name val="ＭＳ Ｐ明朝"/>
      <family val="1"/>
      <charset val="128"/>
    </font>
    <font>
      <b/>
      <sz val="11"/>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9" tint="0.79998168889431442"/>
        <bgColor indexed="64"/>
      </patternFill>
    </fill>
  </fills>
  <borders count="63">
    <border>
      <left/>
      <right/>
      <top/>
      <bottom/>
      <diagonal/>
    </border>
    <border>
      <left/>
      <right/>
      <top style="dotted">
        <color auto="1"/>
      </top>
      <bottom style="dotted">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double">
        <color auto="1"/>
      </top>
      <bottom/>
      <diagonal/>
    </border>
    <border>
      <left style="thin">
        <color auto="1"/>
      </left>
      <right/>
      <top style="double">
        <color auto="1"/>
      </top>
      <bottom/>
      <diagonal/>
    </border>
    <border>
      <left/>
      <right style="double">
        <color auto="1"/>
      </right>
      <top style="double">
        <color auto="1"/>
      </top>
      <bottom/>
      <diagonal/>
    </border>
    <border>
      <left style="thin">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style="double">
        <color auto="1"/>
      </top>
      <bottom/>
      <diagonal/>
    </border>
    <border>
      <left/>
      <right style="thin">
        <color auto="1"/>
      </right>
      <top style="double">
        <color auto="1"/>
      </top>
      <bottom/>
      <diagonal/>
    </border>
    <border>
      <left style="double">
        <color auto="1"/>
      </left>
      <right/>
      <top/>
      <bottom style="double">
        <color auto="1"/>
      </bottom>
      <diagonal/>
    </border>
    <border>
      <left/>
      <right style="thin">
        <color auto="1"/>
      </right>
      <top/>
      <bottom style="double">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diagonalUp="1">
      <left style="thin">
        <color auto="1"/>
      </left>
      <right/>
      <top style="medium">
        <color auto="1"/>
      </top>
      <bottom style="medium">
        <color auto="1"/>
      </bottom>
      <diagonal style="thin">
        <color auto="1"/>
      </diagonal>
    </border>
    <border diagonalUp="1">
      <left/>
      <right/>
      <top style="medium">
        <color auto="1"/>
      </top>
      <bottom style="medium">
        <color auto="1"/>
      </bottom>
      <diagonal style="thin">
        <color auto="1"/>
      </diagonal>
    </border>
    <border diagonalUp="1">
      <left/>
      <right style="thin">
        <color auto="1"/>
      </right>
      <top style="medium">
        <color auto="1"/>
      </top>
      <bottom style="medium">
        <color auto="1"/>
      </bottom>
      <diagonal style="thin">
        <color auto="1"/>
      </diagonal>
    </border>
    <border>
      <left style="thin">
        <color auto="1"/>
      </left>
      <right style="thin">
        <color auto="1"/>
      </right>
      <top/>
      <bottom style="thin">
        <color auto="1"/>
      </bottom>
      <diagonal/>
    </border>
    <border diagonalUp="1">
      <left style="medium">
        <color auto="1"/>
      </left>
      <right style="medium">
        <color auto="1"/>
      </right>
      <top style="medium">
        <color auto="1"/>
      </top>
      <bottom style="medium">
        <color auto="1"/>
      </bottom>
      <diagonal style="thin">
        <color auto="1"/>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diagonal/>
    </border>
    <border>
      <left style="dotted">
        <color auto="1"/>
      </left>
      <right style="thin">
        <color auto="1"/>
      </right>
      <top/>
      <bottom style="thin">
        <color auto="1"/>
      </bottom>
      <diagonal/>
    </border>
    <border>
      <left style="dotted">
        <color auto="1"/>
      </left>
      <right style="thin">
        <color auto="1"/>
      </right>
      <top/>
      <bottom/>
      <diagonal/>
    </border>
    <border>
      <left/>
      <right style="dotted">
        <color auto="1"/>
      </right>
      <top style="thin">
        <color auto="1"/>
      </top>
      <bottom style="thin">
        <color auto="1"/>
      </bottom>
      <diagonal/>
    </border>
    <border>
      <left/>
      <right style="dotted">
        <color auto="1"/>
      </right>
      <top/>
      <bottom style="thin">
        <color auto="1"/>
      </bottom>
      <diagonal/>
    </border>
    <border>
      <left style="dotted">
        <color auto="1"/>
      </left>
      <right style="thin">
        <color auto="1"/>
      </right>
      <top style="thin">
        <color auto="1"/>
      </top>
      <bottom style="thin">
        <color indexed="64"/>
      </bottom>
      <diagonal/>
    </border>
    <border>
      <left/>
      <right style="dotted">
        <color auto="1"/>
      </right>
      <top style="thin">
        <color auto="1"/>
      </top>
      <bottom/>
      <diagonal/>
    </border>
    <border>
      <left style="dotted">
        <color auto="1"/>
      </left>
      <right style="thin">
        <color auto="1"/>
      </right>
      <top style="thin">
        <color auto="1"/>
      </top>
      <bottom/>
      <diagonal/>
    </border>
    <border>
      <left/>
      <right/>
      <top style="medium">
        <color auto="1"/>
      </top>
      <bottom/>
      <diagonal/>
    </border>
    <border>
      <left style="dotted">
        <color auto="1"/>
      </left>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auto="1"/>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indexed="64"/>
      </right>
      <top style="medium">
        <color indexed="64"/>
      </top>
      <bottom style="medium">
        <color indexed="64"/>
      </bottom>
      <diagonal/>
    </border>
    <border>
      <left style="double">
        <color auto="1"/>
      </left>
      <right/>
      <top/>
      <bottom/>
      <diagonal/>
    </border>
    <border>
      <left style="thin">
        <color auto="1"/>
      </left>
      <right/>
      <top style="thin">
        <color auto="1"/>
      </top>
      <bottom style="double">
        <color auto="1"/>
      </bottom>
      <diagonal/>
    </border>
    <border>
      <left/>
      <right style="dotted">
        <color auto="1"/>
      </right>
      <top style="thin">
        <color auto="1"/>
      </top>
      <bottom style="double">
        <color auto="1"/>
      </bottom>
      <diagonal/>
    </border>
    <border>
      <left style="double">
        <color auto="1"/>
      </left>
      <right/>
      <top style="thin">
        <color auto="1"/>
      </top>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246">
    <xf numFmtId="0" fontId="0" fillId="0" borderId="0" xfId="0">
      <alignment vertical="center"/>
    </xf>
    <xf numFmtId="49" fontId="2" fillId="0" borderId="0" xfId="0" applyNumberFormat="1" applyFont="1">
      <alignment vertical="center"/>
    </xf>
    <xf numFmtId="0" fontId="2" fillId="0" borderId="0" xfId="0" applyFont="1">
      <alignment vertical="center"/>
    </xf>
    <xf numFmtId="176" fontId="2" fillId="0" borderId="0" xfId="0" applyNumberFormat="1" applyFont="1" applyAlignment="1">
      <alignment horizontal="center" vertical="center"/>
    </xf>
    <xf numFmtId="0" fontId="2" fillId="0" borderId="0" xfId="0" applyFont="1" applyAlignment="1">
      <alignment vertical="top"/>
    </xf>
    <xf numFmtId="0" fontId="3" fillId="0" borderId="0" xfId="0" applyFont="1" applyAlignment="1">
      <alignment vertical="top"/>
    </xf>
    <xf numFmtId="0" fontId="2" fillId="0" borderId="1" xfId="0" applyFont="1" applyBorder="1" applyAlignment="1">
      <alignment horizontal="center" vertical="center"/>
    </xf>
    <xf numFmtId="0" fontId="2" fillId="0" borderId="0" xfId="0" applyFont="1" applyAlignment="1">
      <alignment vertical="center" wrapText="1"/>
    </xf>
    <xf numFmtId="0" fontId="2" fillId="0" borderId="51" xfId="0" applyFont="1" applyBorder="1">
      <alignment vertical="center"/>
    </xf>
    <xf numFmtId="49" fontId="2" fillId="0" borderId="43" xfId="0" applyNumberFormat="1" applyFont="1" applyBorder="1" applyAlignment="1">
      <alignment horizontal="center" vertical="center"/>
    </xf>
    <xf numFmtId="49" fontId="2" fillId="0" borderId="18" xfId="0" applyNumberFormat="1" applyFont="1" applyBorder="1">
      <alignment vertical="center"/>
    </xf>
    <xf numFmtId="49" fontId="2" fillId="0" borderId="17" xfId="0" applyNumberFormat="1" applyFont="1" applyBorder="1">
      <alignment vertical="center"/>
    </xf>
    <xf numFmtId="0" fontId="2" fillId="0" borderId="0" xfId="0" applyFont="1" applyAlignment="1">
      <alignment horizontal="center" vertical="center"/>
    </xf>
    <xf numFmtId="0" fontId="2" fillId="0" borderId="0" xfId="0" applyFont="1" applyAlignment="1">
      <alignment horizontal="right" vertical="center" indent="3"/>
    </xf>
    <xf numFmtId="3" fontId="2" fillId="0" borderId="0" xfId="0" applyNumberFormat="1" applyFont="1" applyAlignment="1">
      <alignment horizontal="right" vertical="center" indent="5"/>
    </xf>
    <xf numFmtId="49" fontId="2" fillId="0" borderId="2" xfId="0" applyNumberFormat="1" applyFont="1" applyBorder="1">
      <alignment vertical="center"/>
    </xf>
    <xf numFmtId="0" fontId="6" fillId="0" borderId="0" xfId="0" applyFont="1">
      <alignment vertical="center"/>
    </xf>
    <xf numFmtId="49" fontId="6" fillId="0" borderId="0" xfId="0" applyNumberFormat="1" applyFont="1">
      <alignment vertical="center"/>
    </xf>
    <xf numFmtId="0" fontId="2" fillId="0" borderId="0" xfId="0" applyFont="1" applyAlignment="1">
      <alignment horizontal="left" vertical="center"/>
    </xf>
    <xf numFmtId="49" fontId="2" fillId="0" borderId="0" xfId="0" applyNumberFormat="1" applyFont="1" applyAlignment="1">
      <alignment horizontal="center" vertical="center"/>
    </xf>
    <xf numFmtId="49" fontId="2" fillId="0" borderId="0" xfId="0" applyNumberFormat="1" applyFont="1" applyAlignment="1">
      <alignment horizontal="right" vertical="center"/>
    </xf>
    <xf numFmtId="0" fontId="7" fillId="0" borderId="0" xfId="0" applyFont="1">
      <alignment vertical="center"/>
    </xf>
    <xf numFmtId="49" fontId="8" fillId="0" borderId="0" xfId="0" applyNumberFormat="1" applyFont="1">
      <alignment vertical="center"/>
    </xf>
    <xf numFmtId="49" fontId="6" fillId="0" borderId="0" xfId="0" applyNumberFormat="1" applyFont="1" applyAlignment="1">
      <alignment horizontal="left" vertical="center"/>
    </xf>
    <xf numFmtId="0" fontId="6" fillId="3" borderId="44" xfId="0" applyFont="1" applyFill="1" applyBorder="1" applyAlignment="1">
      <alignment horizontal="center" vertical="center"/>
    </xf>
    <xf numFmtId="0" fontId="6" fillId="4" borderId="44" xfId="0" applyFont="1" applyFill="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3" borderId="48" xfId="0" applyFont="1" applyFill="1" applyBorder="1" applyAlignment="1">
      <alignment horizontal="center" vertical="center"/>
    </xf>
    <xf numFmtId="49" fontId="6" fillId="0" borderId="0" xfId="0" applyNumberFormat="1" applyFont="1" applyAlignment="1">
      <alignment vertical="center" wrapText="1"/>
    </xf>
    <xf numFmtId="0" fontId="6" fillId="0" borderId="18" xfId="0" applyFont="1" applyBorder="1">
      <alignment vertical="center"/>
    </xf>
    <xf numFmtId="49" fontId="6" fillId="0" borderId="0" xfId="0" applyNumberFormat="1" applyFont="1" applyAlignment="1">
      <alignment horizontal="center" vertical="center"/>
    </xf>
    <xf numFmtId="0" fontId="6" fillId="0" borderId="0" xfId="0" applyFont="1" applyAlignment="1">
      <alignment horizontal="center" vertical="center"/>
    </xf>
    <xf numFmtId="0" fontId="6" fillId="3" borderId="45" xfId="0" applyFont="1" applyFill="1" applyBorder="1" applyAlignment="1">
      <alignment horizontal="center" vertical="center"/>
    </xf>
    <xf numFmtId="49" fontId="6" fillId="0" borderId="43" xfId="0" applyNumberFormat="1" applyFont="1" applyBorder="1" applyAlignment="1">
      <alignment horizontal="center" vertical="center"/>
    </xf>
    <xf numFmtId="178" fontId="6" fillId="0" borderId="43" xfId="0" applyNumberFormat="1" applyFont="1" applyBorder="1">
      <alignment vertical="center"/>
    </xf>
    <xf numFmtId="178" fontId="6" fillId="0" borderId="0" xfId="0" applyNumberFormat="1" applyFont="1">
      <alignment vertical="center"/>
    </xf>
    <xf numFmtId="178" fontId="6" fillId="0" borderId="43" xfId="0" applyNumberFormat="1" applyFont="1" applyBorder="1" applyAlignment="1">
      <alignment horizontal="center" vertical="center"/>
    </xf>
    <xf numFmtId="178" fontId="6" fillId="0" borderId="0" xfId="0" applyNumberFormat="1" applyFont="1" applyAlignment="1">
      <alignment horizontal="center" vertical="center"/>
    </xf>
    <xf numFmtId="0" fontId="6" fillId="3" borderId="50" xfId="0" applyFont="1" applyFill="1" applyBorder="1" applyAlignment="1">
      <alignment horizontal="center" vertical="center"/>
    </xf>
    <xf numFmtId="0" fontId="6" fillId="0" borderId="50" xfId="0" applyFont="1" applyBorder="1" applyAlignment="1">
      <alignment horizontal="center" vertical="center"/>
    </xf>
    <xf numFmtId="0" fontId="6" fillId="0" borderId="62" xfId="0" applyFont="1" applyBorder="1" applyAlignment="1">
      <alignment horizontal="center" vertical="center"/>
    </xf>
    <xf numFmtId="0" fontId="6" fillId="0" borderId="18" xfId="0" applyFont="1" applyBorder="1" applyAlignment="1">
      <alignment horizontal="center" vertical="center"/>
    </xf>
    <xf numFmtId="0" fontId="6" fillId="0" borderId="59" xfId="0" applyFont="1" applyBorder="1" applyAlignment="1">
      <alignment horizontal="center" vertical="center"/>
    </xf>
    <xf numFmtId="0" fontId="9" fillId="0" borderId="0" xfId="0" applyFont="1">
      <alignment vertical="center"/>
    </xf>
    <xf numFmtId="0" fontId="6" fillId="4" borderId="48" xfId="0" applyFont="1" applyFill="1" applyBorder="1" applyAlignment="1">
      <alignment horizontal="center" vertical="center"/>
    </xf>
    <xf numFmtId="0" fontId="6" fillId="0" borderId="43" xfId="0" applyFont="1" applyBorder="1" applyAlignment="1">
      <alignment horizontal="center" vertical="center"/>
    </xf>
    <xf numFmtId="0" fontId="6" fillId="0" borderId="0" xfId="0" applyFont="1" applyAlignment="1">
      <alignment horizontal="left" vertical="center"/>
    </xf>
    <xf numFmtId="0" fontId="6" fillId="0" borderId="48" xfId="0" applyFont="1" applyBorder="1" applyAlignment="1">
      <alignment horizontal="center" vertical="center"/>
    </xf>
    <xf numFmtId="49" fontId="6" fillId="0" borderId="59" xfId="0" applyNumberFormat="1" applyFont="1" applyBorder="1" applyAlignment="1">
      <alignment horizontal="center" vertical="center"/>
    </xf>
    <xf numFmtId="49" fontId="6" fillId="0" borderId="62" xfId="0" applyNumberFormat="1" applyFont="1" applyBorder="1" applyAlignment="1">
      <alignment horizontal="center" vertical="center"/>
    </xf>
    <xf numFmtId="49" fontId="6" fillId="0" borderId="18" xfId="0" applyNumberFormat="1" applyFont="1" applyBorder="1" applyAlignment="1">
      <alignment horizontal="center" vertical="center"/>
    </xf>
    <xf numFmtId="178" fontId="6" fillId="0" borderId="18" xfId="0" applyNumberFormat="1" applyFont="1" applyBorder="1">
      <alignment vertical="center"/>
    </xf>
    <xf numFmtId="0" fontId="9" fillId="0" borderId="0" xfId="0" applyFont="1" applyAlignment="1">
      <alignment horizontal="center" vertical="center"/>
    </xf>
    <xf numFmtId="0" fontId="6" fillId="0" borderId="0" xfId="0" applyFont="1" applyAlignment="1">
      <alignment vertical="center" wrapText="1"/>
    </xf>
    <xf numFmtId="3" fontId="2" fillId="0" borderId="0" xfId="0" applyNumberFormat="1" applyFont="1">
      <alignment vertical="center"/>
    </xf>
    <xf numFmtId="0" fontId="10" fillId="0" borderId="0" xfId="0" applyFont="1" applyAlignment="1">
      <alignment vertical="top"/>
    </xf>
    <xf numFmtId="49" fontId="0" fillId="0" borderId="0" xfId="0" applyNumberFormat="1">
      <alignment vertical="center"/>
    </xf>
    <xf numFmtId="49" fontId="11" fillId="0" borderId="0" xfId="0" applyNumberFormat="1" applyFont="1">
      <alignment vertical="center"/>
    </xf>
    <xf numFmtId="0" fontId="2" fillId="0" borderId="2" xfId="0" applyFont="1" applyBorder="1" applyAlignment="1">
      <alignment horizontal="left"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2" fillId="2" borderId="2" xfId="0" applyFont="1" applyFill="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3" fontId="2" fillId="0" borderId="17" xfId="0" applyNumberFormat="1"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6" xfId="0" applyFont="1" applyBorder="1" applyAlignment="1">
      <alignment horizontal="right" vertical="center" indent="3"/>
    </xf>
    <xf numFmtId="3" fontId="2" fillId="0" borderId="16" xfId="0" applyNumberFormat="1" applyFont="1" applyBorder="1" applyAlignment="1">
      <alignment horizontal="right" vertical="center" indent="5"/>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8" xfId="0" applyFont="1" applyBorder="1" applyAlignment="1">
      <alignment horizontal="center" vertical="center"/>
    </xf>
    <xf numFmtId="0" fontId="2" fillId="0" borderId="33" xfId="0" applyFont="1" applyBorder="1" applyAlignment="1">
      <alignment horizontal="right" vertical="center" indent="3"/>
    </xf>
    <xf numFmtId="3" fontId="2" fillId="0" borderId="23" xfId="0" applyNumberFormat="1" applyFont="1" applyBorder="1" applyAlignment="1">
      <alignment horizontal="right" vertical="center" indent="5"/>
    </xf>
    <xf numFmtId="0" fontId="2" fillId="0" borderId="2" xfId="0" applyFont="1" applyBorder="1" applyAlignment="1">
      <alignment horizontal="center" vertical="center"/>
    </xf>
    <xf numFmtId="0" fontId="0" fillId="0" borderId="2" xfId="0" applyBorder="1" applyAlignment="1">
      <alignment horizontal="left" vertical="center"/>
    </xf>
    <xf numFmtId="3" fontId="2" fillId="0" borderId="2" xfId="0" applyNumberFormat="1" applyFont="1" applyBorder="1" applyAlignment="1">
      <alignment horizontal="center" vertical="center"/>
    </xf>
    <xf numFmtId="49" fontId="2" fillId="3" borderId="4" xfId="0" applyNumberFormat="1"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32" xfId="0" applyFont="1" applyFill="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46" xfId="0" applyNumberFormat="1" applyFont="1" applyBorder="1" applyAlignment="1">
      <alignment horizontal="center" vertical="center"/>
    </xf>
    <xf numFmtId="49" fontId="2" fillId="3" borderId="3" xfId="0" applyNumberFormat="1" applyFont="1" applyFill="1" applyBorder="1" applyAlignment="1">
      <alignment horizontal="center" vertical="center"/>
    </xf>
    <xf numFmtId="49" fontId="2" fillId="3" borderId="46" xfId="0" applyNumberFormat="1" applyFont="1" applyFill="1" applyBorder="1" applyAlignment="1">
      <alignment horizontal="center" vertical="center"/>
    </xf>
    <xf numFmtId="49" fontId="2" fillId="0" borderId="52"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2" borderId="3"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2" borderId="5" xfId="0" applyNumberFormat="1" applyFont="1" applyFill="1" applyBorder="1" applyAlignment="1">
      <alignment horizontal="center" vertical="center"/>
    </xf>
    <xf numFmtId="3" fontId="2" fillId="0" borderId="3" xfId="0" applyNumberFormat="1" applyFont="1" applyBorder="1" applyAlignment="1">
      <alignment horizontal="right" vertical="center" indent="2"/>
    </xf>
    <xf numFmtId="3" fontId="2" fillId="0" borderId="4" xfId="0" applyNumberFormat="1" applyFont="1" applyBorder="1" applyAlignment="1">
      <alignment horizontal="right" vertical="center" indent="2"/>
    </xf>
    <xf numFmtId="3" fontId="2" fillId="0" borderId="5" xfId="0" applyNumberFormat="1" applyFont="1" applyBorder="1" applyAlignment="1">
      <alignment horizontal="right" vertical="center" indent="2"/>
    </xf>
    <xf numFmtId="49" fontId="6" fillId="0" borderId="3"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46" xfId="0" applyNumberFormat="1" applyFont="1" applyBorder="1" applyAlignment="1">
      <alignment horizontal="center" vertical="center"/>
    </xf>
    <xf numFmtId="3" fontId="2" fillId="0" borderId="3" xfId="0" applyNumberFormat="1" applyFont="1" applyBorder="1" applyAlignment="1">
      <alignment horizontal="center" vertical="center"/>
    </xf>
    <xf numFmtId="3" fontId="2" fillId="0" borderId="4" xfId="0" applyNumberFormat="1" applyFont="1" applyBorder="1" applyAlignment="1">
      <alignment horizontal="center" vertical="center"/>
    </xf>
    <xf numFmtId="3" fontId="2" fillId="0" borderId="5" xfId="0" applyNumberFormat="1"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34" xfId="0" applyFont="1" applyBorder="1" applyAlignment="1">
      <alignment horizontal="left" vertical="center"/>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56" xfId="0" applyFont="1" applyBorder="1" applyAlignment="1">
      <alignment horizontal="center" vertical="center"/>
    </xf>
    <xf numFmtId="0" fontId="2" fillId="0" borderId="30" xfId="0" applyFont="1" applyBorder="1" applyAlignment="1">
      <alignment horizontal="center" vertical="center"/>
    </xf>
    <xf numFmtId="0" fontId="2" fillId="0" borderId="57" xfId="0" applyFont="1" applyBorder="1" applyAlignment="1">
      <alignment horizontal="center" vertical="center"/>
    </xf>
    <xf numFmtId="3" fontId="2" fillId="0" borderId="34" xfId="0" applyNumberFormat="1" applyFont="1" applyBorder="1" applyAlignment="1">
      <alignment horizontal="center" vertical="center"/>
    </xf>
    <xf numFmtId="3" fontId="2" fillId="0" borderId="35" xfId="0" applyNumberFormat="1" applyFont="1" applyBorder="1" applyAlignment="1">
      <alignment horizontal="center" vertical="center"/>
    </xf>
    <xf numFmtId="3" fontId="2" fillId="0" borderId="36" xfId="0" applyNumberFormat="1"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3" fontId="2" fillId="0" borderId="3" xfId="0" applyNumberFormat="1" applyFont="1" applyBorder="1" applyAlignment="1">
      <alignment horizontal="left" vertical="center"/>
    </xf>
    <xf numFmtId="3" fontId="2" fillId="0" borderId="4" xfId="0" applyNumberFormat="1" applyFont="1" applyBorder="1" applyAlignment="1">
      <alignment horizontal="left" vertical="center"/>
    </xf>
    <xf numFmtId="3" fontId="2" fillId="0" borderId="5" xfId="0" applyNumberFormat="1" applyFont="1" applyBorder="1" applyAlignment="1">
      <alignment horizontal="left" vertical="center"/>
    </xf>
    <xf numFmtId="177" fontId="2" fillId="0" borderId="0" xfId="0" applyNumberFormat="1" applyFont="1" applyAlignment="1">
      <alignment horizontal="center" vertical="center"/>
    </xf>
    <xf numFmtId="49" fontId="2" fillId="0" borderId="0" xfId="0" applyNumberFormat="1" applyFont="1" applyAlignment="1">
      <alignment horizontal="center" vertical="center"/>
    </xf>
    <xf numFmtId="49" fontId="2" fillId="0" borderId="0" xfId="0" applyNumberFormat="1" applyFont="1" applyAlignment="1">
      <alignment horizontal="right" vertical="center"/>
    </xf>
    <xf numFmtId="0" fontId="2" fillId="0" borderId="0" xfId="0" applyFont="1" applyAlignment="1">
      <alignment horizontal="center" vertical="center"/>
    </xf>
    <xf numFmtId="3" fontId="2" fillId="0" borderId="2" xfId="1" applyNumberFormat="1" applyFont="1" applyBorder="1" applyAlignment="1">
      <alignment horizontal="center" vertical="center"/>
    </xf>
    <xf numFmtId="0" fontId="2" fillId="2" borderId="2" xfId="0" applyFont="1" applyFill="1" applyBorder="1" applyAlignment="1">
      <alignment horizontal="center" vertical="center" wrapText="1"/>
    </xf>
    <xf numFmtId="0" fontId="4" fillId="0" borderId="0" xfId="0" applyFont="1" applyAlignment="1">
      <alignment horizontal="center" vertical="center"/>
    </xf>
    <xf numFmtId="49" fontId="2" fillId="0" borderId="2" xfId="0" applyNumberFormat="1" applyFont="1" applyBorder="1" applyAlignment="1">
      <alignment horizontal="center" vertical="center"/>
    </xf>
    <xf numFmtId="49" fontId="2" fillId="0" borderId="0" xfId="0" applyNumberFormat="1" applyFont="1" applyAlignment="1">
      <alignment horizontal="left" vertical="center"/>
    </xf>
    <xf numFmtId="0" fontId="2" fillId="0" borderId="0" xfId="0" applyFont="1">
      <alignment vertical="center"/>
    </xf>
    <xf numFmtId="0" fontId="0" fillId="0" borderId="0" xfId="0">
      <alignment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0" xfId="0" applyFont="1" applyAlignment="1">
      <alignment horizontal="center" vertical="center" shrinkToFit="1"/>
    </xf>
    <xf numFmtId="0" fontId="0" fillId="0" borderId="0" xfId="0" applyAlignment="1">
      <alignment horizontal="center" vertical="center"/>
    </xf>
    <xf numFmtId="0" fontId="6" fillId="0" borderId="0" xfId="0" applyFont="1" applyAlignment="1">
      <alignment horizontal="left" vertical="center"/>
    </xf>
    <xf numFmtId="178" fontId="2" fillId="0" borderId="2" xfId="0" applyNumberFormat="1" applyFont="1" applyBorder="1" applyAlignment="1">
      <alignment horizontal="center" vertical="center"/>
    </xf>
    <xf numFmtId="0" fontId="0" fillId="0" borderId="2" xfId="0" applyBorder="1" applyAlignment="1">
      <alignment horizontal="center" vertical="center"/>
    </xf>
    <xf numFmtId="0" fontId="6" fillId="0" borderId="2" xfId="0" applyFont="1" applyBorder="1" applyAlignment="1">
      <alignment horizontal="center" vertical="center"/>
    </xf>
    <xf numFmtId="3" fontId="6" fillId="0" borderId="2" xfId="0" applyNumberFormat="1" applyFont="1" applyBorder="1" applyAlignment="1">
      <alignment horizontal="center" vertical="center"/>
    </xf>
    <xf numFmtId="3" fontId="2" fillId="0" borderId="40" xfId="0" applyNumberFormat="1" applyFont="1" applyBorder="1" applyAlignment="1">
      <alignment horizontal="center" vertical="center"/>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0" borderId="16" xfId="0" applyFont="1" applyBorder="1" applyAlignment="1">
      <alignment horizontal="lef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3" fontId="2" fillId="0" borderId="54" xfId="1" applyNumberFormat="1" applyFont="1" applyBorder="1" applyAlignment="1">
      <alignment horizontal="center" vertical="center"/>
    </xf>
    <xf numFmtId="3" fontId="2" fillId="0" borderId="58" xfId="1" applyNumberFormat="1" applyFont="1" applyBorder="1" applyAlignment="1">
      <alignment horizontal="center" vertical="center"/>
    </xf>
    <xf numFmtId="49" fontId="2" fillId="0" borderId="34" xfId="0" applyNumberFormat="1" applyFont="1" applyBorder="1" applyAlignment="1">
      <alignment horizontal="center" vertical="center"/>
    </xf>
    <xf numFmtId="49" fontId="2" fillId="0" borderId="35" xfId="0" applyNumberFormat="1" applyFont="1" applyBorder="1" applyAlignment="1">
      <alignment horizontal="center" vertical="center"/>
    </xf>
    <xf numFmtId="49" fontId="2" fillId="0" borderId="36" xfId="0" applyNumberFormat="1" applyFont="1" applyBorder="1" applyAlignment="1">
      <alignment horizontal="center" vertical="center"/>
    </xf>
    <xf numFmtId="0" fontId="6" fillId="0" borderId="0" xfId="0" applyFont="1" applyAlignment="1">
      <alignment horizontal="center" vertical="center"/>
    </xf>
    <xf numFmtId="0" fontId="2" fillId="0" borderId="2" xfId="0" applyFont="1" applyBorder="1" applyAlignment="1">
      <alignment horizontal="right" vertical="center" indent="3"/>
    </xf>
    <xf numFmtId="3" fontId="2" fillId="0" borderId="2" xfId="0" applyNumberFormat="1" applyFont="1" applyBorder="1" applyAlignment="1">
      <alignment horizontal="right" vertical="center" indent="5"/>
    </xf>
    <xf numFmtId="0" fontId="2" fillId="0" borderId="3" xfId="0" applyFont="1" applyBorder="1" applyAlignment="1">
      <alignment horizontal="center" vertical="center"/>
    </xf>
    <xf numFmtId="3" fontId="2" fillId="0" borderId="24" xfId="0" applyNumberFormat="1" applyFont="1" applyBorder="1" applyAlignment="1">
      <alignment horizontal="right" vertical="center" indent="2"/>
    </xf>
    <xf numFmtId="3" fontId="2" fillId="0" borderId="25" xfId="0" applyNumberFormat="1" applyFont="1" applyBorder="1" applyAlignment="1">
      <alignment horizontal="right" vertical="center" indent="2"/>
    </xf>
    <xf numFmtId="3" fontId="2" fillId="0" borderId="28" xfId="0" applyNumberFormat="1" applyFont="1" applyBorder="1" applyAlignment="1">
      <alignment horizontal="right" vertical="center" indent="2"/>
    </xf>
    <xf numFmtId="0" fontId="2" fillId="0" borderId="3" xfId="0" applyFont="1" applyBorder="1" applyAlignment="1">
      <alignment horizontal="right" vertical="center" indent="3"/>
    </xf>
    <xf numFmtId="0" fontId="2" fillId="0" borderId="4" xfId="0" applyFont="1" applyBorder="1" applyAlignment="1">
      <alignment horizontal="right" vertical="center" indent="3"/>
    </xf>
    <xf numFmtId="0" fontId="2" fillId="0" borderId="5" xfId="0" applyFont="1" applyBorder="1" applyAlignment="1">
      <alignment horizontal="right" vertical="center" indent="3"/>
    </xf>
    <xf numFmtId="0" fontId="2" fillId="0" borderId="34" xfId="0" applyFont="1" applyBorder="1" applyAlignment="1">
      <alignment horizontal="right" vertical="center" indent="3"/>
    </xf>
    <xf numFmtId="0" fontId="2" fillId="0" borderId="35" xfId="0" applyFont="1" applyBorder="1" applyAlignment="1">
      <alignment horizontal="right" vertical="center" indent="3"/>
    </xf>
    <xf numFmtId="0" fontId="2" fillId="0" borderId="36" xfId="0" applyFont="1" applyBorder="1" applyAlignment="1">
      <alignment horizontal="right" vertical="center" indent="3"/>
    </xf>
    <xf numFmtId="49" fontId="2" fillId="2" borderId="17" xfId="0" applyNumberFormat="1" applyFont="1" applyFill="1" applyBorder="1" applyAlignment="1">
      <alignment horizontal="center" vertical="center"/>
    </xf>
    <xf numFmtId="49" fontId="2" fillId="2" borderId="18" xfId="0" applyNumberFormat="1" applyFont="1" applyFill="1" applyBorder="1" applyAlignment="1">
      <alignment horizontal="center" vertical="center"/>
    </xf>
    <xf numFmtId="49" fontId="2" fillId="2" borderId="19" xfId="0" applyNumberFormat="1" applyFont="1" applyFill="1" applyBorder="1" applyAlignment="1">
      <alignment horizontal="center" vertical="center"/>
    </xf>
    <xf numFmtId="3" fontId="2" fillId="0" borderId="17" xfId="0" applyNumberFormat="1" applyFont="1" applyBorder="1" applyAlignment="1">
      <alignment horizontal="right" vertical="center" indent="2"/>
    </xf>
    <xf numFmtId="3" fontId="2" fillId="0" borderId="18" xfId="0" applyNumberFormat="1" applyFont="1" applyBorder="1" applyAlignment="1">
      <alignment horizontal="right" vertical="center" indent="2"/>
    </xf>
    <xf numFmtId="3" fontId="2" fillId="0" borderId="19" xfId="0" applyNumberFormat="1" applyFont="1" applyBorder="1" applyAlignment="1">
      <alignment horizontal="right" vertical="center" indent="2"/>
    </xf>
    <xf numFmtId="3" fontId="2" fillId="0" borderId="23" xfId="0" applyNumberFormat="1" applyFont="1" applyBorder="1" applyAlignment="1">
      <alignment horizontal="right" vertical="center" indent="2"/>
    </xf>
    <xf numFmtId="49" fontId="2" fillId="0" borderId="17" xfId="0" applyNumberFormat="1" applyFont="1" applyBorder="1" applyAlignment="1">
      <alignment horizontal="center" vertical="center"/>
    </xf>
    <xf numFmtId="49" fontId="2" fillId="0" borderId="18" xfId="0" applyNumberFormat="1" applyFont="1" applyBorder="1" applyAlignment="1">
      <alignment horizontal="center" vertical="center"/>
    </xf>
    <xf numFmtId="49" fontId="2" fillId="0" borderId="19" xfId="0" applyNumberFormat="1" applyFont="1" applyBorder="1" applyAlignment="1">
      <alignment horizontal="center" vertical="center"/>
    </xf>
    <xf numFmtId="0" fontId="2" fillId="0" borderId="29" xfId="0" applyFont="1" applyBorder="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2" fillId="0" borderId="26" xfId="0" applyFont="1" applyBorder="1" applyAlignment="1">
      <alignment horizontal="center" vertical="center"/>
    </xf>
    <xf numFmtId="0" fontId="2" fillId="0" borderId="31" xfId="0" applyFont="1" applyBorder="1" applyAlignment="1">
      <alignment horizontal="center" vertical="center"/>
    </xf>
    <xf numFmtId="3" fontId="2" fillId="0" borderId="27" xfId="1" applyNumberFormat="1" applyFont="1" applyBorder="1" applyAlignment="1">
      <alignment horizontal="center" vertical="center"/>
    </xf>
    <xf numFmtId="3" fontId="2" fillId="0" borderId="25" xfId="1" applyNumberFormat="1" applyFont="1" applyBorder="1" applyAlignment="1">
      <alignment horizontal="center" vertical="center"/>
    </xf>
    <xf numFmtId="3" fontId="2" fillId="0" borderId="28" xfId="1" applyNumberFormat="1" applyFont="1" applyBorder="1" applyAlignment="1">
      <alignment horizontal="center" vertical="center"/>
    </xf>
    <xf numFmtId="3" fontId="2" fillId="0" borderId="24" xfId="0" applyNumberFormat="1" applyFont="1" applyBorder="1" applyAlignment="1">
      <alignment horizontal="center" vertical="center"/>
    </xf>
    <xf numFmtId="3" fontId="2" fillId="0" borderId="25" xfId="0" applyNumberFormat="1" applyFont="1" applyBorder="1" applyAlignment="1">
      <alignment horizontal="center" vertical="center"/>
    </xf>
    <xf numFmtId="3" fontId="2" fillId="0" borderId="28" xfId="0" applyNumberFormat="1" applyFont="1" applyBorder="1" applyAlignment="1">
      <alignment horizontal="center"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2" borderId="2" xfId="0" applyFont="1" applyFill="1" applyBorder="1" applyAlignment="1">
      <alignment horizontal="center" vertical="center"/>
    </xf>
    <xf numFmtId="49" fontId="6" fillId="0" borderId="2" xfId="0" applyNumberFormat="1" applyFont="1" applyBorder="1" applyAlignment="1">
      <alignment horizontal="center" vertical="center"/>
    </xf>
    <xf numFmtId="49" fontId="6" fillId="0" borderId="0" xfId="0" applyNumberFormat="1" applyFont="1" applyAlignment="1">
      <alignment horizontal="center" vertical="center"/>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49" fontId="6" fillId="0" borderId="12"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13"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5" xfId="0" applyNumberFormat="1"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9" fillId="0" borderId="0" xfId="0" applyFont="1" applyAlignment="1">
      <alignment horizontal="center" vertical="center"/>
    </xf>
    <xf numFmtId="0" fontId="6" fillId="4" borderId="20" xfId="0" applyFont="1" applyFill="1" applyBorder="1" applyAlignment="1">
      <alignment horizontal="center" vertical="center"/>
    </xf>
    <xf numFmtId="0" fontId="6" fillId="4" borderId="21" xfId="0" applyFont="1" applyFill="1" applyBorder="1" applyAlignment="1">
      <alignment horizontal="center" vertical="center"/>
    </xf>
    <xf numFmtId="0" fontId="6" fillId="0" borderId="43" xfId="0" applyFont="1" applyBorder="1" applyAlignment="1">
      <alignment horizontal="center" vertical="center"/>
    </xf>
    <xf numFmtId="0" fontId="6" fillId="3" borderId="43" xfId="0" applyFont="1" applyFill="1" applyBorder="1" applyAlignment="1">
      <alignment horizontal="center" vertical="center"/>
    </xf>
    <xf numFmtId="0" fontId="6" fillId="3" borderId="0" xfId="0" applyFont="1" applyFill="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6" xfId="0" applyFont="1" applyBorder="1" applyAlignment="1">
      <alignment horizontal="center" vertical="center"/>
    </xf>
    <xf numFmtId="0" fontId="6" fillId="3" borderId="3" xfId="0" applyFont="1" applyFill="1" applyBorder="1" applyAlignment="1">
      <alignment horizontal="center" vertical="center"/>
    </xf>
    <xf numFmtId="0" fontId="6" fillId="3" borderId="46" xfId="0" applyFont="1" applyFill="1" applyBorder="1" applyAlignment="1">
      <alignment horizontal="center" vertical="center"/>
    </xf>
    <xf numFmtId="49" fontId="6" fillId="0" borderId="5" xfId="0" applyNumberFormat="1" applyFont="1" applyBorder="1" applyAlignment="1">
      <alignment horizontal="center" vertical="center"/>
    </xf>
    <xf numFmtId="0" fontId="6" fillId="3" borderId="60" xfId="0" applyFont="1" applyFill="1" applyBorder="1" applyAlignment="1">
      <alignment horizontal="center" vertical="center"/>
    </xf>
    <xf numFmtId="0" fontId="6" fillId="3" borderId="61" xfId="0" applyFont="1" applyFill="1" applyBorder="1" applyAlignment="1">
      <alignment horizontal="center" vertical="center"/>
    </xf>
    <xf numFmtId="0" fontId="6" fillId="0" borderId="17" xfId="0" applyFont="1" applyBorder="1" applyAlignment="1">
      <alignment horizontal="center" vertical="center"/>
    </xf>
    <xf numFmtId="0" fontId="6" fillId="0" borderId="49" xfId="0" applyFont="1" applyBorder="1" applyAlignment="1">
      <alignment horizontal="center" vertical="center"/>
    </xf>
    <xf numFmtId="0" fontId="6" fillId="3" borderId="47" xfId="0" applyFont="1" applyFill="1" applyBorder="1" applyAlignment="1">
      <alignment horizontal="center" vertical="center"/>
    </xf>
    <xf numFmtId="0" fontId="6" fillId="0" borderId="47" xfId="0" applyFont="1" applyBorder="1" applyAlignment="1">
      <alignment horizontal="center" vertical="center"/>
    </xf>
    <xf numFmtId="0" fontId="6" fillId="3" borderId="4"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49" xfId="0" applyFont="1" applyFill="1" applyBorder="1" applyAlignment="1">
      <alignment horizontal="center" vertical="center"/>
    </xf>
    <xf numFmtId="0" fontId="6" fillId="0" borderId="18" xfId="0" applyFont="1" applyBorder="1" applyAlignment="1">
      <alignment horizontal="center" vertical="center"/>
    </xf>
    <xf numFmtId="0" fontId="6" fillId="3" borderId="18"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FF66FF"/>
      <color rgb="FFFCD5B5"/>
      <color rgb="FFBFBFBF"/>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 Id="rId6" Type="http://schemas.openxmlformats.org/officeDocument/2006/relationships/image" Target="../media/image6.jpg"/><Relationship Id="rId5" Type="http://schemas.openxmlformats.org/officeDocument/2006/relationships/image" Target="../media/image5.jp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jpeg"/><Relationship Id="rId1" Type="http://schemas.openxmlformats.org/officeDocument/2006/relationships/image" Target="../media/image10.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oneCellAnchor>
    <xdr:from>
      <xdr:col>7</xdr:col>
      <xdr:colOff>209550</xdr:colOff>
      <xdr:row>126</xdr:row>
      <xdr:rowOff>22216</xdr:rowOff>
    </xdr:from>
    <xdr:ext cx="4829175" cy="3687235"/>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66875" y="25225366"/>
          <a:ext cx="4829175" cy="3687235"/>
        </a:xfrm>
        <a:prstGeom prst="rect">
          <a:avLst/>
        </a:prstGeom>
      </xdr:spPr>
    </xdr:pic>
    <xdr:clientData/>
  </xdr:oneCellAnchor>
  <xdr:oneCellAnchor>
    <xdr:from>
      <xdr:col>9</xdr:col>
      <xdr:colOff>180977</xdr:colOff>
      <xdr:row>231</xdr:row>
      <xdr:rowOff>61375</xdr:rowOff>
    </xdr:from>
    <xdr:ext cx="4000498" cy="4533900"/>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2" y="46267150"/>
          <a:ext cx="4000498" cy="4533900"/>
        </a:xfrm>
        <a:prstGeom prst="rect">
          <a:avLst/>
        </a:prstGeom>
      </xdr:spPr>
    </xdr:pic>
    <xdr:clientData/>
  </xdr:oneCellAnchor>
  <xdr:oneCellAnchor>
    <xdr:from>
      <xdr:col>10</xdr:col>
      <xdr:colOff>171451</xdr:colOff>
      <xdr:row>279</xdr:row>
      <xdr:rowOff>29629</xdr:rowOff>
    </xdr:from>
    <xdr:ext cx="3371849" cy="3314700"/>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286001" y="55836604"/>
          <a:ext cx="3371849" cy="3314700"/>
        </a:xfrm>
        <a:prstGeom prst="rect">
          <a:avLst/>
        </a:prstGeom>
      </xdr:spPr>
    </xdr:pic>
    <xdr:clientData/>
  </xdr:oneCellAnchor>
  <xdr:twoCellAnchor>
    <xdr:from>
      <xdr:col>4</xdr:col>
      <xdr:colOff>192878</xdr:colOff>
      <xdr:row>26</xdr:row>
      <xdr:rowOff>4764</xdr:rowOff>
    </xdr:from>
    <xdr:to>
      <xdr:col>32</xdr:col>
      <xdr:colOff>200026</xdr:colOff>
      <xdr:row>46</xdr:row>
      <xdr:rowOff>192882</xdr:rowOff>
    </xdr:to>
    <xdr:grpSp>
      <xdr:nvGrpSpPr>
        <xdr:cNvPr id="31" name="グループ化 30">
          <a:extLst>
            <a:ext uri="{FF2B5EF4-FFF2-40B4-BE49-F238E27FC236}">
              <a16:creationId xmlns:a16="http://schemas.microsoft.com/office/drawing/2014/main" id="{00000000-0008-0000-0100-00001F000000}"/>
            </a:ext>
          </a:extLst>
        </xdr:cNvPr>
        <xdr:cNvGrpSpPr/>
      </xdr:nvGrpSpPr>
      <xdr:grpSpPr>
        <a:xfrm>
          <a:off x="992978" y="5205414"/>
          <a:ext cx="6141248" cy="4188618"/>
          <a:chOff x="992978" y="5205414"/>
          <a:chExt cx="6141248" cy="4188618"/>
        </a:xfrm>
      </xdr:grpSpPr>
      <xdr:pic>
        <xdr:nvPicPr>
          <xdr:cNvPr id="6" name="図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92978" y="5205414"/>
            <a:ext cx="6141248" cy="4188618"/>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5302295" y="8210550"/>
            <a:ext cx="476068" cy="723900"/>
          </a:xfrm>
          <a:prstGeom prst="rect">
            <a:avLst/>
          </a:prstGeom>
          <a:solidFill>
            <a:schemeClr val="accent6">
              <a:lumMod val="60000"/>
              <a:lumOff val="40000"/>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6250515" y="7087937"/>
            <a:ext cx="456459" cy="1865333"/>
          </a:xfrm>
          <a:prstGeom prst="rect">
            <a:avLst/>
          </a:prstGeom>
          <a:solidFill>
            <a:schemeClr val="accent6">
              <a:lumMod val="60000"/>
              <a:lumOff val="40000"/>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4829174" y="8592418"/>
            <a:ext cx="469387" cy="355847"/>
          </a:xfrm>
          <a:prstGeom prst="rect">
            <a:avLst/>
          </a:prstGeom>
          <a:solidFill>
            <a:schemeClr val="accent6">
              <a:lumMod val="60000"/>
              <a:lumOff val="40000"/>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5758589" y="7859866"/>
            <a:ext cx="470644" cy="1084109"/>
          </a:xfrm>
          <a:prstGeom prst="rect">
            <a:avLst/>
          </a:prstGeom>
          <a:solidFill>
            <a:schemeClr val="accent6">
              <a:lumMod val="60000"/>
              <a:lumOff val="40000"/>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5</xdr:col>
      <xdr:colOff>200025</xdr:colOff>
      <xdr:row>76</xdr:row>
      <xdr:rowOff>28575</xdr:rowOff>
    </xdr:from>
    <xdr:to>
      <xdr:col>31</xdr:col>
      <xdr:colOff>180975</xdr:colOff>
      <xdr:row>93</xdr:row>
      <xdr:rowOff>16851</xdr:rowOff>
    </xdr:to>
    <xdr:grpSp>
      <xdr:nvGrpSpPr>
        <xdr:cNvPr id="15" name="グループ化 14">
          <a:extLst>
            <a:ext uri="{FF2B5EF4-FFF2-40B4-BE49-F238E27FC236}">
              <a16:creationId xmlns:a16="http://schemas.microsoft.com/office/drawing/2014/main" id="{00000000-0008-0000-0100-00000F000000}"/>
            </a:ext>
          </a:extLst>
        </xdr:cNvPr>
        <xdr:cNvGrpSpPr/>
      </xdr:nvGrpSpPr>
      <xdr:grpSpPr>
        <a:xfrm>
          <a:off x="1219200" y="15230475"/>
          <a:ext cx="5676900" cy="3388701"/>
          <a:chOff x="1257300" y="14630400"/>
          <a:chExt cx="5676900" cy="3388701"/>
        </a:xfrm>
      </xdr:grpSpPr>
      <xdr:pic>
        <xdr:nvPicPr>
          <xdr:cNvPr id="16" name="図 15">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57300" y="14630400"/>
            <a:ext cx="5676900" cy="3388701"/>
          </a:xfrm>
          <a:prstGeom prst="rect">
            <a:avLst/>
          </a:prstGeom>
        </xdr:spPr>
      </xdr:pic>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5513510" y="15045102"/>
            <a:ext cx="1365738" cy="361219"/>
          </a:xfrm>
          <a:prstGeom prst="rect">
            <a:avLst/>
          </a:prstGeom>
          <a:solidFill>
            <a:schemeClr val="accent6">
              <a:lumMod val="60000"/>
              <a:lumOff val="40000"/>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1282211" y="16163192"/>
            <a:ext cx="489439" cy="1097573"/>
          </a:xfrm>
          <a:prstGeom prst="rect">
            <a:avLst/>
          </a:prstGeom>
          <a:solidFill>
            <a:schemeClr val="accent6">
              <a:lumMod val="60000"/>
              <a:lumOff val="40000"/>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5488598" y="15777063"/>
            <a:ext cx="489439" cy="1453662"/>
          </a:xfrm>
          <a:prstGeom prst="rect">
            <a:avLst/>
          </a:prstGeom>
          <a:solidFill>
            <a:schemeClr val="accent6">
              <a:lumMod val="60000"/>
              <a:lumOff val="40000"/>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5515708" y="15411450"/>
            <a:ext cx="920261" cy="363417"/>
          </a:xfrm>
          <a:prstGeom prst="rect">
            <a:avLst/>
          </a:prstGeom>
          <a:solidFill>
            <a:schemeClr val="accent6">
              <a:lumMod val="60000"/>
              <a:lumOff val="40000"/>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12</xdr:col>
      <xdr:colOff>105834</xdr:colOff>
      <xdr:row>142</xdr:row>
      <xdr:rowOff>91017</xdr:rowOff>
    </xdr:from>
    <xdr:to>
      <xdr:col>14</xdr:col>
      <xdr:colOff>116417</xdr:colOff>
      <xdr:row>144</xdr:row>
      <xdr:rowOff>38100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2658534" y="28494567"/>
          <a:ext cx="448733" cy="347133"/>
        </a:xfrm>
        <a:prstGeom prst="rect">
          <a:avLst/>
        </a:prstGeom>
        <a:solidFill>
          <a:schemeClr val="bg1">
            <a:lumMod val="50000"/>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116417</xdr:colOff>
      <xdr:row>135</xdr:row>
      <xdr:rowOff>63498</xdr:rowOff>
    </xdr:from>
    <xdr:to>
      <xdr:col>27</xdr:col>
      <xdr:colOff>127000</xdr:colOff>
      <xdr:row>137</xdr:row>
      <xdr:rowOff>10581</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5517092" y="27066873"/>
          <a:ext cx="448733" cy="347133"/>
        </a:xfrm>
        <a:prstGeom prst="rect">
          <a:avLst/>
        </a:prstGeom>
        <a:solidFill>
          <a:schemeClr val="accent6">
            <a:lumMod val="60000"/>
            <a:lumOff val="40000"/>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74083</xdr:colOff>
      <xdr:row>137</xdr:row>
      <xdr:rowOff>10585</xdr:rowOff>
    </xdr:from>
    <xdr:to>
      <xdr:col>25</xdr:col>
      <xdr:colOff>84666</xdr:colOff>
      <xdr:row>138</xdr:row>
      <xdr:rowOff>158752</xdr:rowOff>
    </xdr:to>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5036608" y="27414010"/>
          <a:ext cx="448733" cy="348192"/>
        </a:xfrm>
        <a:prstGeom prst="rect">
          <a:avLst/>
        </a:prstGeom>
        <a:solidFill>
          <a:schemeClr val="accent6">
            <a:lumMod val="60000"/>
            <a:lumOff val="40000"/>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10583</xdr:colOff>
      <xdr:row>138</xdr:row>
      <xdr:rowOff>169332</xdr:rowOff>
    </xdr:from>
    <xdr:to>
      <xdr:col>21</xdr:col>
      <xdr:colOff>21166</xdr:colOff>
      <xdr:row>140</xdr:row>
      <xdr:rowOff>116415</xdr:rowOff>
    </xdr:to>
    <xdr:sp macro="" textlink="">
      <xdr:nvSpPr>
        <xdr:cNvPr id="24" name="正方形/長方形 23">
          <a:extLst>
            <a:ext uri="{FF2B5EF4-FFF2-40B4-BE49-F238E27FC236}">
              <a16:creationId xmlns:a16="http://schemas.microsoft.com/office/drawing/2014/main" id="{00000000-0008-0000-0100-000018000000}"/>
            </a:ext>
          </a:extLst>
        </xdr:cNvPr>
        <xdr:cNvSpPr/>
      </xdr:nvSpPr>
      <xdr:spPr>
        <a:xfrm>
          <a:off x="4096808" y="27772782"/>
          <a:ext cx="448733" cy="347133"/>
        </a:xfrm>
        <a:prstGeom prst="rect">
          <a:avLst/>
        </a:prstGeom>
        <a:solidFill>
          <a:schemeClr val="accent6">
            <a:lumMod val="60000"/>
            <a:lumOff val="40000"/>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42333</xdr:colOff>
      <xdr:row>138</xdr:row>
      <xdr:rowOff>179917</xdr:rowOff>
    </xdr:from>
    <xdr:to>
      <xdr:col>23</xdr:col>
      <xdr:colOff>52916</xdr:colOff>
      <xdr:row>140</xdr:row>
      <xdr:rowOff>127000</xdr:rowOff>
    </xdr:to>
    <xdr:sp macro="" textlink="">
      <xdr:nvSpPr>
        <xdr:cNvPr id="25" name="正方形/長方形 24">
          <a:extLst>
            <a:ext uri="{FF2B5EF4-FFF2-40B4-BE49-F238E27FC236}">
              <a16:creationId xmlns:a16="http://schemas.microsoft.com/office/drawing/2014/main" id="{00000000-0008-0000-0100-000019000000}"/>
            </a:ext>
          </a:extLst>
        </xdr:cNvPr>
        <xdr:cNvSpPr/>
      </xdr:nvSpPr>
      <xdr:spPr>
        <a:xfrm>
          <a:off x="4566708" y="27783367"/>
          <a:ext cx="448733" cy="347133"/>
        </a:xfrm>
        <a:prstGeom prst="rect">
          <a:avLst/>
        </a:prstGeom>
        <a:solidFill>
          <a:schemeClr val="accent6">
            <a:lumMod val="60000"/>
            <a:lumOff val="40000"/>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28575</xdr:colOff>
      <xdr:row>160</xdr:row>
      <xdr:rowOff>28574</xdr:rowOff>
    </xdr:from>
    <xdr:to>
      <xdr:col>34</xdr:col>
      <xdr:colOff>123825</xdr:colOff>
      <xdr:row>186</xdr:row>
      <xdr:rowOff>114300</xdr:rowOff>
    </xdr:to>
    <xdr:grpSp>
      <xdr:nvGrpSpPr>
        <xdr:cNvPr id="26" name="グループ化 25">
          <a:extLst>
            <a:ext uri="{FF2B5EF4-FFF2-40B4-BE49-F238E27FC236}">
              <a16:creationId xmlns:a16="http://schemas.microsoft.com/office/drawing/2014/main" id="{00000000-0008-0000-0100-00001A000000}"/>
            </a:ext>
          </a:extLst>
        </xdr:cNvPr>
        <xdr:cNvGrpSpPr/>
      </xdr:nvGrpSpPr>
      <xdr:grpSpPr>
        <a:xfrm>
          <a:off x="4552950" y="32032574"/>
          <a:ext cx="2943225" cy="5286376"/>
          <a:chOff x="2676525" y="35813999"/>
          <a:chExt cx="2943225" cy="5286376"/>
        </a:xfrm>
      </xdr:grpSpPr>
      <xdr:pic>
        <xdr:nvPicPr>
          <xdr:cNvPr id="27" name="図 26">
            <a:extLst>
              <a:ext uri="{FF2B5EF4-FFF2-40B4-BE49-F238E27FC236}">
                <a16:creationId xmlns:a16="http://schemas.microsoft.com/office/drawing/2014/main" id="{00000000-0008-0000-0100-00001B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76525" y="35813999"/>
            <a:ext cx="2943225" cy="5286376"/>
          </a:xfrm>
          <a:prstGeom prst="rect">
            <a:avLst/>
          </a:prstGeom>
        </xdr:spPr>
      </xdr:pic>
      <xdr:sp macro="" textlink="">
        <xdr:nvSpPr>
          <xdr:cNvPr id="28" name="正方形/長方形 27">
            <a:extLst>
              <a:ext uri="{FF2B5EF4-FFF2-40B4-BE49-F238E27FC236}">
                <a16:creationId xmlns:a16="http://schemas.microsoft.com/office/drawing/2014/main" id="{00000000-0008-0000-0100-00001C000000}"/>
              </a:ext>
            </a:extLst>
          </xdr:cNvPr>
          <xdr:cNvSpPr/>
        </xdr:nvSpPr>
        <xdr:spPr>
          <a:xfrm>
            <a:off x="4117975" y="36142083"/>
            <a:ext cx="1013883" cy="347133"/>
          </a:xfrm>
          <a:prstGeom prst="rect">
            <a:avLst/>
          </a:prstGeom>
          <a:solidFill>
            <a:schemeClr val="accent6">
              <a:lumMod val="60000"/>
              <a:lumOff val="40000"/>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正方形/長方形 28">
            <a:extLst>
              <a:ext uri="{FF2B5EF4-FFF2-40B4-BE49-F238E27FC236}">
                <a16:creationId xmlns:a16="http://schemas.microsoft.com/office/drawing/2014/main" id="{00000000-0008-0000-0100-00001D000000}"/>
              </a:ext>
            </a:extLst>
          </xdr:cNvPr>
          <xdr:cNvSpPr/>
        </xdr:nvSpPr>
        <xdr:spPr>
          <a:xfrm>
            <a:off x="4655609" y="35819291"/>
            <a:ext cx="448733" cy="348192"/>
          </a:xfrm>
          <a:prstGeom prst="rect">
            <a:avLst/>
          </a:prstGeom>
          <a:solidFill>
            <a:schemeClr val="accent6">
              <a:lumMod val="60000"/>
              <a:lumOff val="40000"/>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15</xdr:col>
      <xdr:colOff>52915</xdr:colOff>
      <xdr:row>293</xdr:row>
      <xdr:rowOff>158750</xdr:rowOff>
    </xdr:from>
    <xdr:to>
      <xdr:col>17</xdr:col>
      <xdr:colOff>63498</xdr:colOff>
      <xdr:row>295</xdr:row>
      <xdr:rowOff>105833</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3262840" y="58766075"/>
          <a:ext cx="448733" cy="347133"/>
        </a:xfrm>
        <a:prstGeom prst="rect">
          <a:avLst/>
        </a:prstGeom>
        <a:solidFill>
          <a:schemeClr val="accent6">
            <a:lumMod val="60000"/>
            <a:lumOff val="40000"/>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4</xdr:row>
          <xdr:rowOff>0</xdr:rowOff>
        </xdr:from>
        <xdr:to>
          <xdr:col>14</xdr:col>
          <xdr:colOff>190500</xdr:colOff>
          <xdr:row>48</xdr:row>
          <xdr:rowOff>38100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51</xdr:row>
          <xdr:rowOff>0</xdr:rowOff>
        </xdr:from>
        <xdr:to>
          <xdr:col>14</xdr:col>
          <xdr:colOff>180975</xdr:colOff>
          <xdr:row>82</xdr:row>
          <xdr:rowOff>9525</xdr:rowOff>
        </xdr:to>
        <xdr:sp macro="" textlink="">
          <xdr:nvSpPr>
            <xdr:cNvPr id="3074" name="Object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oneCellAnchor>
    <xdr:from>
      <xdr:col>0</xdr:col>
      <xdr:colOff>409575</xdr:colOff>
      <xdr:row>85</xdr:row>
      <xdr:rowOff>38101</xdr:rowOff>
    </xdr:from>
    <xdr:ext cx="5782408" cy="819149"/>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409575" y="14620876"/>
          <a:ext cx="5782408" cy="8191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　</a:t>
          </a:r>
          <a:r>
            <a:rPr lang="ja-JP" altLang="ja-JP" sz="1100">
              <a:solidFill>
                <a:schemeClr val="dk1"/>
              </a:solidFill>
              <a:effectLst/>
              <a:latin typeface="+mn-lt"/>
              <a:ea typeface="+mn-ea"/>
              <a:cs typeface="+mn-cs"/>
            </a:rPr>
            <a:t>レーダ基地局</a:t>
          </a:r>
          <a:r>
            <a:rPr lang="ja-JP" altLang="en-US" sz="1100">
              <a:solidFill>
                <a:schemeClr val="dk1"/>
              </a:solidFill>
              <a:effectLst/>
              <a:latin typeface="+mn-lt"/>
              <a:ea typeface="+mn-ea"/>
              <a:cs typeface="+mn-cs"/>
            </a:rPr>
            <a:t>では、</a:t>
          </a:r>
          <a:r>
            <a:rPr lang="ja-JP" altLang="ja-JP" sz="1100">
              <a:solidFill>
                <a:schemeClr val="dk1"/>
              </a:solidFill>
              <a:effectLst/>
              <a:latin typeface="+mn-lt"/>
              <a:ea typeface="+mn-ea"/>
              <a:cs typeface="+mn-cs"/>
            </a:rPr>
            <a:t>アンテナが</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回転するたびに得られる観測データをローデータ（以下、</a:t>
          </a:r>
          <a:r>
            <a:rPr lang="en-US" altLang="ja-JP" sz="1100">
              <a:solidFill>
                <a:schemeClr val="dk1"/>
              </a:solidFill>
              <a:effectLst/>
              <a:latin typeface="+mn-lt"/>
              <a:ea typeface="+mn-ea"/>
              <a:cs typeface="+mn-cs"/>
            </a:rPr>
            <a:t>RAW</a:t>
          </a:r>
          <a:r>
            <a:rPr lang="ja-JP" altLang="ja-JP" sz="1100">
              <a:solidFill>
                <a:schemeClr val="dk1"/>
              </a:solidFill>
              <a:effectLst/>
              <a:latin typeface="+mn-lt"/>
              <a:ea typeface="+mn-ea"/>
              <a:cs typeface="+mn-cs"/>
            </a:rPr>
            <a:t>データと表記）と呼び、</a:t>
          </a:r>
          <a:r>
            <a:rPr lang="ja-JP" altLang="en-US" sz="1100">
              <a:solidFill>
                <a:schemeClr val="dk1"/>
              </a:solidFill>
              <a:effectLst/>
              <a:latin typeface="+mn-lt"/>
              <a:ea typeface="+mn-ea"/>
              <a:cs typeface="+mn-cs"/>
            </a:rPr>
            <a:t>次に</a:t>
          </a:r>
          <a:r>
            <a:rPr lang="ja-JP" altLang="ja-JP" sz="1100">
              <a:solidFill>
                <a:schemeClr val="dk1"/>
              </a:solidFill>
              <a:effectLst/>
              <a:latin typeface="+mn-lt"/>
              <a:ea typeface="+mn-ea"/>
              <a:cs typeface="+mn-cs"/>
            </a:rPr>
            <a:t>示す</a:t>
          </a:r>
          <a:r>
            <a:rPr lang="ja-JP" altLang="en-US" sz="1100">
              <a:solidFill>
                <a:schemeClr val="dk1"/>
              </a:solidFill>
              <a:effectLst/>
              <a:latin typeface="+mn-lt"/>
              <a:ea typeface="+mn-ea"/>
              <a:cs typeface="+mn-cs"/>
            </a:rPr>
            <a:t>「</a:t>
          </a:r>
          <a:r>
            <a:rPr lang="en-US" altLang="ja-JP" sz="1100">
              <a:solidFill>
                <a:schemeClr val="dk1"/>
              </a:solidFill>
              <a:effectLst/>
              <a:latin typeface="+mn-lt"/>
              <a:ea typeface="+mn-ea"/>
              <a:cs typeface="+mn-cs"/>
            </a:rPr>
            <a:t>8</a:t>
          </a:r>
          <a:r>
            <a:rPr lang="ja-JP" altLang="ja-JP" sz="1100">
              <a:solidFill>
                <a:schemeClr val="dk1"/>
              </a:solidFill>
              <a:effectLst/>
              <a:latin typeface="+mn-lt"/>
              <a:ea typeface="+mn-ea"/>
              <a:cs typeface="+mn-cs"/>
            </a:rPr>
            <a:t>要素（種類）のデータ</a:t>
          </a:r>
          <a:r>
            <a:rPr lang="ja-JP" altLang="en-US" sz="1100">
              <a:solidFill>
                <a:schemeClr val="dk1"/>
              </a:solidFill>
              <a:effectLst/>
              <a:latin typeface="+mn-lt"/>
              <a:ea typeface="+mn-ea"/>
              <a:cs typeface="+mn-cs"/>
            </a:rPr>
            <a:t>」の内容になります。</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本配信サービスでは、Ｘ－ＭＰレーダ、Ｃ－ＭＰレーダ基地局で観測される次の観測データ（</a:t>
          </a:r>
          <a:r>
            <a:rPr kumimoji="1" lang="en-US" altLang="ja-JP" sz="1100">
              <a:solidFill>
                <a:schemeClr val="dk1"/>
              </a:solidFill>
              <a:effectLst/>
              <a:latin typeface="+mn-lt"/>
              <a:ea typeface="+mn-ea"/>
              <a:cs typeface="+mn-cs"/>
            </a:rPr>
            <a:t>RAW</a:t>
          </a:r>
          <a:r>
            <a:rPr kumimoji="1" lang="ja-JP" altLang="en-US" sz="1100">
              <a:solidFill>
                <a:schemeClr val="dk1"/>
              </a:solidFill>
              <a:effectLst/>
              <a:latin typeface="+mn-lt"/>
              <a:ea typeface="+mn-ea"/>
              <a:cs typeface="+mn-cs"/>
            </a:rPr>
            <a:t>データ）を基地局単位で配信します。</a:t>
          </a:r>
          <a:endParaRPr kumimoji="1" lang="ja-JP" altLang="en-US" sz="1100"/>
        </a:p>
      </xdr:txBody>
    </xdr:sp>
    <xdr:clientData/>
  </xdr:oneCellAnchor>
  <xdr:twoCellAnchor editAs="oneCell">
    <xdr:from>
      <xdr:col>1</xdr:col>
      <xdr:colOff>0</xdr:colOff>
      <xdr:row>91</xdr:row>
      <xdr:rowOff>1</xdr:rowOff>
    </xdr:from>
    <xdr:to>
      <xdr:col>14</xdr:col>
      <xdr:colOff>390133</xdr:colOff>
      <xdr:row>110</xdr:row>
      <xdr:rowOff>57151</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428625" y="15611476"/>
          <a:ext cx="5962258" cy="3314700"/>
        </a:xfrm>
        <a:prstGeom prst="rect">
          <a:avLst/>
        </a:prstGeom>
      </xdr:spPr>
    </xdr:pic>
    <xdr:clientData/>
  </xdr:twoCellAnchor>
  <xdr:oneCellAnchor>
    <xdr:from>
      <xdr:col>0</xdr:col>
      <xdr:colOff>400050</xdr:colOff>
      <xdr:row>113</xdr:row>
      <xdr:rowOff>47625</xdr:rowOff>
    </xdr:from>
    <xdr:ext cx="5731119" cy="1219200"/>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400050" y="19431000"/>
          <a:ext cx="5731119" cy="1219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　国土交通省では、</a:t>
          </a:r>
          <a:r>
            <a:rPr lang="ja-JP" altLang="ja-JP" sz="1100">
              <a:solidFill>
                <a:schemeClr val="dk1"/>
              </a:solidFill>
              <a:effectLst/>
              <a:latin typeface="+mn-lt"/>
              <a:ea typeface="+mn-ea"/>
              <a:cs typeface="+mn-cs"/>
            </a:rPr>
            <a:t>レーダ基地局</a:t>
          </a:r>
          <a:r>
            <a:rPr lang="ja-JP" altLang="en-US" sz="1100">
              <a:solidFill>
                <a:schemeClr val="dk1"/>
              </a:solidFill>
              <a:effectLst/>
              <a:latin typeface="+mn-lt"/>
              <a:ea typeface="+mn-ea"/>
              <a:cs typeface="+mn-cs"/>
            </a:rPr>
            <a:t>で観測された観測データ（</a:t>
          </a:r>
          <a:r>
            <a:rPr lang="en-US" altLang="ja-JP" sz="1100">
              <a:solidFill>
                <a:schemeClr val="dk1"/>
              </a:solidFill>
              <a:effectLst/>
              <a:latin typeface="+mn-lt"/>
              <a:ea typeface="+mn-ea"/>
              <a:cs typeface="+mn-cs"/>
            </a:rPr>
            <a:t>RAW</a:t>
          </a:r>
          <a:r>
            <a:rPr lang="ja-JP" altLang="en-US" sz="1100">
              <a:solidFill>
                <a:schemeClr val="dk1"/>
              </a:solidFill>
              <a:effectLst/>
              <a:latin typeface="+mn-lt"/>
              <a:ea typeface="+mn-ea"/>
              <a:cs typeface="+mn-cs"/>
            </a:rPr>
            <a:t>データ）は、関東地整と近畿地整にある、レーダ合成処理局に配信されている。</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　レーダ合成処理局では、各レーダ基地局から受信された</a:t>
          </a:r>
          <a:r>
            <a:rPr lang="en-US" altLang="ja-JP" sz="1100">
              <a:solidFill>
                <a:schemeClr val="dk1"/>
              </a:solidFill>
              <a:effectLst/>
              <a:latin typeface="+mn-lt"/>
              <a:ea typeface="+mn-ea"/>
              <a:cs typeface="+mn-cs"/>
            </a:rPr>
            <a:t>RAW</a:t>
          </a:r>
          <a:r>
            <a:rPr lang="ja-JP" altLang="en-US" sz="1100">
              <a:solidFill>
                <a:schemeClr val="dk1"/>
              </a:solidFill>
              <a:effectLst/>
              <a:latin typeface="+mn-lt"/>
              <a:ea typeface="+mn-ea"/>
              <a:cs typeface="+mn-cs"/>
            </a:rPr>
            <a:t>データから各種データ処理を行って、次に示す５要素（種類）の１次処理データを生成している。</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本配信サービスでは、Ｘ－ＭＰレーダ、Ｃ－ＭＰレーダ基地局で観測される次の観測データ（</a:t>
          </a:r>
          <a:r>
            <a:rPr kumimoji="1" lang="en-US" altLang="ja-JP" sz="1100">
              <a:solidFill>
                <a:schemeClr val="dk1"/>
              </a:solidFill>
              <a:effectLst/>
              <a:latin typeface="+mn-lt"/>
              <a:ea typeface="+mn-ea"/>
              <a:cs typeface="+mn-cs"/>
            </a:rPr>
            <a:t>RAW</a:t>
          </a:r>
          <a:r>
            <a:rPr kumimoji="1" lang="ja-JP" altLang="en-US" sz="1100">
              <a:solidFill>
                <a:schemeClr val="dk1"/>
              </a:solidFill>
              <a:effectLst/>
              <a:latin typeface="+mn-lt"/>
              <a:ea typeface="+mn-ea"/>
              <a:cs typeface="+mn-cs"/>
            </a:rPr>
            <a:t>データ）を基地局単位で配信します。</a:t>
          </a:r>
          <a:endParaRPr kumimoji="1" lang="ja-JP" altLang="en-US" sz="1100"/>
        </a:p>
      </xdr:txBody>
    </xdr:sp>
    <xdr:clientData/>
  </xdr:oneCellAnchor>
  <xdr:twoCellAnchor editAs="oneCell">
    <xdr:from>
      <xdr:col>1</xdr:col>
      <xdr:colOff>0</xdr:colOff>
      <xdr:row>121</xdr:row>
      <xdr:rowOff>0</xdr:rowOff>
    </xdr:from>
    <xdr:to>
      <xdr:col>14</xdr:col>
      <xdr:colOff>371475</xdr:colOff>
      <xdr:row>134</xdr:row>
      <xdr:rowOff>114552</xdr:rowOff>
    </xdr:to>
    <xdr:pic>
      <xdr:nvPicPr>
        <xdr:cNvPr id="7" name="図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2"/>
        <a:stretch>
          <a:fillRect/>
        </a:stretch>
      </xdr:blipFill>
      <xdr:spPr>
        <a:xfrm>
          <a:off x="428625" y="20754975"/>
          <a:ext cx="5943600" cy="2343402"/>
        </a:xfrm>
        <a:prstGeom prst="rect">
          <a:avLst/>
        </a:prstGeom>
      </xdr:spPr>
    </xdr:pic>
    <xdr:clientData/>
  </xdr:twoCellAnchor>
  <xdr:oneCellAnchor>
    <xdr:from>
      <xdr:col>0</xdr:col>
      <xdr:colOff>381000</xdr:colOff>
      <xdr:row>137</xdr:row>
      <xdr:rowOff>133350</xdr:rowOff>
    </xdr:from>
    <xdr:ext cx="5635869" cy="459100"/>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381000" y="23631525"/>
          <a:ext cx="5635869" cy="45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　Ｃ－ＭＰレーダは、方位方向（</a:t>
          </a:r>
          <a:r>
            <a:rPr kumimoji="1" lang="en-US" altLang="ja-JP" sz="1100"/>
            <a:t>360</a:t>
          </a:r>
          <a:r>
            <a:rPr kumimoji="1" lang="ja-JP" altLang="en-US" sz="1100"/>
            <a:t>度）を</a:t>
          </a:r>
          <a:r>
            <a:rPr kumimoji="1" lang="en-US" altLang="ja-JP" sz="1100"/>
            <a:t>512</a:t>
          </a:r>
          <a:r>
            <a:rPr kumimoji="1" lang="ja-JP" altLang="en-US" sz="1100"/>
            <a:t>分割し、距離方向（</a:t>
          </a:r>
          <a:r>
            <a:rPr kumimoji="1" lang="en-US" altLang="ja-JP" sz="1100"/>
            <a:t>300km</a:t>
          </a:r>
          <a:r>
            <a:rPr kumimoji="1" lang="ja-JP" altLang="en-US" sz="1100"/>
            <a:t>）を</a:t>
          </a:r>
          <a:r>
            <a:rPr kumimoji="1" lang="en-US" altLang="ja-JP" sz="1100"/>
            <a:t>250</a:t>
          </a:r>
          <a:r>
            <a:rPr kumimoji="1" lang="ja-JP" altLang="en-US" sz="1100"/>
            <a:t>ｍ間隔で区切った極座標形式のメッシュデータとなっている。</a:t>
          </a:r>
          <a:endParaRPr kumimoji="1" lang="en-US" altLang="ja-JP" sz="1100"/>
        </a:p>
      </xdr:txBody>
    </xdr:sp>
    <xdr:clientData/>
  </xdr:oneCellAnchor>
  <xdr:twoCellAnchor editAs="oneCell">
    <xdr:from>
      <xdr:col>2</xdr:col>
      <xdr:colOff>247650</xdr:colOff>
      <xdr:row>144</xdr:row>
      <xdr:rowOff>95250</xdr:rowOff>
    </xdr:from>
    <xdr:to>
      <xdr:col>11</xdr:col>
      <xdr:colOff>390023</xdr:colOff>
      <xdr:row>159</xdr:row>
      <xdr:rowOff>18737</xdr:rowOff>
    </xdr:to>
    <xdr:pic>
      <xdr:nvPicPr>
        <xdr:cNvPr id="9" name="図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3"/>
        <a:stretch>
          <a:fillRect/>
        </a:stretch>
      </xdr:blipFill>
      <xdr:spPr>
        <a:xfrm>
          <a:off x="1104900" y="24793575"/>
          <a:ext cx="3999998" cy="2495237"/>
        </a:xfrm>
        <a:prstGeom prst="rect">
          <a:avLst/>
        </a:prstGeom>
      </xdr:spPr>
    </xdr:pic>
    <xdr:clientData/>
  </xdr:twoCellAnchor>
  <xdr:oneCellAnchor>
    <xdr:from>
      <xdr:col>1</xdr:col>
      <xdr:colOff>0</xdr:colOff>
      <xdr:row>163</xdr:row>
      <xdr:rowOff>0</xdr:rowOff>
    </xdr:from>
    <xdr:ext cx="5467350" cy="459100"/>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428625" y="27955875"/>
          <a:ext cx="5467350" cy="45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en-US" altLang="ja-JP" sz="1100"/>
            <a:t>RAW</a:t>
          </a:r>
          <a:r>
            <a:rPr kumimoji="1" lang="ja-JP" altLang="en-US" sz="1100"/>
            <a:t>データは</a:t>
          </a:r>
          <a:r>
            <a:rPr kumimoji="1" lang="en-US" altLang="ja-JP" sz="1100"/>
            <a:t>8</a:t>
          </a:r>
          <a:r>
            <a:rPr kumimoji="1" lang="ja-JP" altLang="en-US" sz="1100"/>
            <a:t>要素（種類）ある。各要素とも、</a:t>
          </a:r>
          <a:r>
            <a:rPr kumimoji="1" lang="en-US" altLang="ja-JP" sz="1100"/>
            <a:t>1</a:t>
          </a:r>
          <a:r>
            <a:rPr kumimoji="1" lang="ja-JP" altLang="en-US" sz="1100"/>
            <a:t>メッシュあたり</a:t>
          </a:r>
          <a:r>
            <a:rPr kumimoji="1" lang="en-US" altLang="ja-JP" sz="1100"/>
            <a:t>2</a:t>
          </a:r>
          <a:r>
            <a:rPr kumimoji="1" lang="ja-JP" altLang="en-US" sz="1100"/>
            <a:t>バイトのデータで表されるため、</a:t>
          </a:r>
          <a:r>
            <a:rPr kumimoji="1" lang="en-US" altLang="ja-JP" sz="1100">
              <a:solidFill>
                <a:schemeClr val="dk1"/>
              </a:solidFill>
              <a:effectLst/>
              <a:latin typeface="+mn-lt"/>
              <a:ea typeface="+mn-ea"/>
              <a:cs typeface="+mn-cs"/>
            </a:rPr>
            <a:t>RAW</a:t>
          </a:r>
          <a:r>
            <a:rPr kumimoji="1" lang="ja-JP" altLang="ja-JP" sz="1100">
              <a:solidFill>
                <a:schemeClr val="dk1"/>
              </a:solidFill>
              <a:effectLst/>
              <a:latin typeface="+mn-lt"/>
              <a:ea typeface="+mn-ea"/>
              <a:cs typeface="+mn-cs"/>
            </a:rPr>
            <a:t>データ</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8</a:t>
          </a:r>
          <a:r>
            <a:rPr kumimoji="1" lang="ja-JP" altLang="en-US" sz="1100">
              <a:solidFill>
                <a:schemeClr val="dk1"/>
              </a:solidFill>
              <a:effectLst/>
              <a:latin typeface="+mn-lt"/>
              <a:ea typeface="+mn-ea"/>
              <a:cs typeface="+mn-cs"/>
            </a:rPr>
            <a:t>要素）のデータ量は、次式で計算される。</a:t>
          </a:r>
          <a:endParaRPr kumimoji="1" lang="en-US" altLang="ja-JP" sz="1100"/>
        </a:p>
      </xdr:txBody>
    </xdr:sp>
    <xdr:clientData/>
  </xdr:oneCellAnchor>
  <xdr:oneCellAnchor>
    <xdr:from>
      <xdr:col>1</xdr:col>
      <xdr:colOff>0</xdr:colOff>
      <xdr:row>167</xdr:row>
      <xdr:rowOff>0</xdr:rowOff>
    </xdr:from>
    <xdr:ext cx="5467350" cy="1903855"/>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428625" y="28641675"/>
          <a:ext cx="5467350" cy="19038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a:t>　</a:t>
          </a:r>
          <a:r>
            <a:rPr lang="ja-JP" altLang="ja-JP" sz="1100">
              <a:solidFill>
                <a:schemeClr val="dk1"/>
              </a:solidFill>
              <a:effectLst/>
              <a:latin typeface="+mn-lt"/>
              <a:ea typeface="+mn-ea"/>
              <a:cs typeface="+mn-cs"/>
            </a:rPr>
            <a:t>レンジ数 × セクタ数 × データサイズ × 要素数</a:t>
          </a:r>
        </a:p>
        <a:p>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(300[km]/250[m]) </a:t>
          </a:r>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512 </a:t>
          </a:r>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バイト</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8</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9.8 [MB]</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C-MP</a:t>
          </a:r>
          <a:r>
            <a:rPr lang="ja-JP" altLang="ja-JP" sz="1100">
              <a:solidFill>
                <a:schemeClr val="dk1"/>
              </a:solidFill>
              <a:effectLst/>
              <a:latin typeface="+mn-lt"/>
              <a:ea typeface="+mn-ea"/>
              <a:cs typeface="+mn-cs"/>
            </a:rPr>
            <a:t>レーダは、</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分間で</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仰角（アンテナ回転速度は</a:t>
          </a:r>
          <a:r>
            <a:rPr lang="en-US" altLang="ja-JP" sz="1100">
              <a:solidFill>
                <a:schemeClr val="dk1"/>
              </a:solidFill>
              <a:effectLst/>
              <a:latin typeface="+mn-lt"/>
              <a:ea typeface="+mn-ea"/>
              <a:cs typeface="+mn-cs"/>
            </a:rPr>
            <a:t>1.5rpm</a:t>
          </a:r>
          <a:r>
            <a:rPr lang="ja-JP" altLang="ja-JP" sz="1100">
              <a:solidFill>
                <a:schemeClr val="dk1"/>
              </a:solidFill>
              <a:effectLst/>
              <a:latin typeface="+mn-lt"/>
              <a:ea typeface="+mn-ea"/>
              <a:cs typeface="+mn-cs"/>
            </a:rPr>
            <a:t>）を観測するため、</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分間当たりのデータ量は、次式で計算される。</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RAW 8</a:t>
          </a:r>
          <a:r>
            <a:rPr lang="ja-JP" altLang="ja-JP" sz="1100">
              <a:solidFill>
                <a:schemeClr val="dk1"/>
              </a:solidFill>
              <a:effectLst/>
              <a:latin typeface="+mn-lt"/>
              <a:ea typeface="+mn-ea"/>
              <a:cs typeface="+mn-cs"/>
            </a:rPr>
            <a:t>要素 × １分間の仰角数</a:t>
          </a:r>
        </a:p>
        <a:p>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9.8 </a:t>
          </a:r>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1</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 </a:t>
          </a:r>
          <a:r>
            <a:rPr lang="en-US" altLang="ja-JP" sz="1100" b="1">
              <a:solidFill>
                <a:schemeClr val="dk1"/>
              </a:solidFill>
              <a:effectLst/>
              <a:latin typeface="+mn-lt"/>
              <a:ea typeface="+mn-ea"/>
              <a:cs typeface="+mn-cs"/>
            </a:rPr>
            <a:t>9.8 [MB/min.]</a:t>
          </a:r>
          <a:endParaRPr kumimoji="1" lang="en-US" altLang="ja-JP" sz="1100"/>
        </a:p>
      </xdr:txBody>
    </xdr:sp>
    <xdr:clientData/>
  </xdr:oneCellAnchor>
  <xdr:oneCellAnchor>
    <xdr:from>
      <xdr:col>0</xdr:col>
      <xdr:colOff>371475</xdr:colOff>
      <xdr:row>179</xdr:row>
      <xdr:rowOff>123825</xdr:rowOff>
    </xdr:from>
    <xdr:ext cx="5467350" cy="666750"/>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371475" y="30822900"/>
          <a:ext cx="5467350" cy="666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en-US" altLang="ja-JP" sz="1100"/>
            <a:t>RAW</a:t>
          </a:r>
          <a:r>
            <a:rPr kumimoji="1" lang="ja-JP" altLang="en-US" sz="1100"/>
            <a:t>データは</a:t>
          </a:r>
          <a:r>
            <a:rPr kumimoji="1" lang="en-US" altLang="ja-JP" sz="1100"/>
            <a:t>5</a:t>
          </a:r>
          <a:r>
            <a:rPr kumimoji="1" lang="ja-JP" altLang="en-US" sz="1100"/>
            <a:t>要素（種類）ある。</a:t>
          </a:r>
          <a:r>
            <a:rPr lang="ja-JP" altLang="ja-JP" sz="1100">
              <a:solidFill>
                <a:schemeClr val="dk1"/>
              </a:solidFill>
              <a:effectLst/>
              <a:latin typeface="+mn-lt"/>
              <a:ea typeface="+mn-ea"/>
              <a:cs typeface="+mn-cs"/>
            </a:rPr>
            <a:t>品質管理情報（</a:t>
          </a:r>
          <a:r>
            <a:rPr lang="en-US" altLang="ja-JP" sz="1100">
              <a:solidFill>
                <a:schemeClr val="dk1"/>
              </a:solidFill>
              <a:effectLst/>
              <a:latin typeface="+mn-lt"/>
              <a:ea typeface="+mn-ea"/>
              <a:cs typeface="+mn-cs"/>
            </a:rPr>
            <a:t>QF:Quality Flag</a:t>
          </a:r>
          <a:r>
            <a:rPr lang="ja-JP" altLang="ja-JP" sz="1100">
              <a:solidFill>
                <a:schemeClr val="dk1"/>
              </a:solidFill>
              <a:effectLst/>
              <a:latin typeface="+mn-lt"/>
              <a:ea typeface="+mn-ea"/>
              <a:cs typeface="+mn-cs"/>
            </a:rPr>
            <a:t>）は</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メッシュ当たり</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バイトのデータ、これ以外の</a:t>
          </a:r>
          <a:r>
            <a:rPr lang="en-US" altLang="ja-JP" sz="1100">
              <a:solidFill>
                <a:schemeClr val="dk1"/>
              </a:solidFill>
              <a:effectLst/>
              <a:latin typeface="+mn-lt"/>
              <a:ea typeface="+mn-ea"/>
              <a:cs typeface="+mn-cs"/>
            </a:rPr>
            <a:t>4</a:t>
          </a:r>
          <a:r>
            <a:rPr lang="ja-JP" altLang="ja-JP" sz="1100">
              <a:solidFill>
                <a:schemeClr val="dk1"/>
              </a:solidFill>
              <a:effectLst/>
              <a:latin typeface="+mn-lt"/>
              <a:ea typeface="+mn-ea"/>
              <a:cs typeface="+mn-cs"/>
            </a:rPr>
            <a:t>要素は</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メッシュ当たり</a:t>
          </a:r>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バイトのデータで表されるため、一次処理 </a:t>
          </a:r>
          <a:r>
            <a:rPr lang="en-US" altLang="ja-JP" sz="1100">
              <a:solidFill>
                <a:schemeClr val="dk1"/>
              </a:solidFill>
              <a:effectLst/>
              <a:latin typeface="+mn-lt"/>
              <a:ea typeface="+mn-ea"/>
              <a:cs typeface="+mn-cs"/>
            </a:rPr>
            <a:t>5</a:t>
          </a:r>
          <a:r>
            <a:rPr lang="ja-JP" altLang="ja-JP" sz="1100">
              <a:solidFill>
                <a:schemeClr val="dk1"/>
              </a:solidFill>
              <a:effectLst/>
              <a:latin typeface="+mn-lt"/>
              <a:ea typeface="+mn-ea"/>
              <a:cs typeface="+mn-cs"/>
            </a:rPr>
            <a:t>要素のデータ量は、次式で計算される。</a:t>
          </a:r>
          <a:endParaRPr kumimoji="1" lang="en-US" altLang="ja-JP" sz="1100"/>
        </a:p>
      </xdr:txBody>
    </xdr:sp>
    <xdr:clientData/>
  </xdr:oneCellAnchor>
  <xdr:oneCellAnchor>
    <xdr:from>
      <xdr:col>1</xdr:col>
      <xdr:colOff>9525</xdr:colOff>
      <xdr:row>185</xdr:row>
      <xdr:rowOff>19050</xdr:rowOff>
    </xdr:from>
    <xdr:ext cx="5467350" cy="1903855"/>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438150" y="31746825"/>
          <a:ext cx="5467350" cy="19038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altLang="ja-JP" sz="1100">
              <a:solidFill>
                <a:schemeClr val="dk1"/>
              </a:solidFill>
              <a:effectLst/>
              <a:latin typeface="+mn-lt"/>
              <a:ea typeface="+mn-ea"/>
              <a:cs typeface="+mn-cs"/>
            </a:rPr>
            <a:t>QF( </a:t>
          </a:r>
          <a:r>
            <a:rPr lang="ja-JP" altLang="ja-JP" sz="1100">
              <a:solidFill>
                <a:schemeClr val="dk1"/>
              </a:solidFill>
              <a:effectLst/>
              <a:latin typeface="+mn-lt"/>
              <a:ea typeface="+mn-ea"/>
              <a:cs typeface="+mn-cs"/>
            </a:rPr>
            <a:t>レンジ数×セクタ数×データサイズ</a:t>
          </a:r>
          <a:r>
            <a:rPr lang="en-US" altLang="ja-JP" sz="1100">
              <a:solidFill>
                <a:schemeClr val="dk1"/>
              </a:solidFill>
              <a:effectLst/>
              <a:latin typeface="+mn-lt"/>
              <a:ea typeface="+mn-ea"/>
              <a:cs typeface="+mn-cs"/>
            </a:rPr>
            <a:t> )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QF</a:t>
          </a:r>
          <a:r>
            <a:rPr lang="ja-JP" altLang="ja-JP" sz="1100">
              <a:solidFill>
                <a:schemeClr val="dk1"/>
              </a:solidFill>
              <a:effectLst/>
              <a:latin typeface="+mn-lt"/>
              <a:ea typeface="+mn-ea"/>
              <a:cs typeface="+mn-cs"/>
            </a:rPr>
            <a:t>以外</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レンジ数×セクタ数×データサイズ</a:t>
          </a:r>
          <a:r>
            <a:rPr lang="en-US" altLang="ja-JP" sz="1100">
              <a:solidFill>
                <a:schemeClr val="dk1"/>
              </a:solidFill>
              <a:effectLst/>
              <a:latin typeface="+mn-lt"/>
              <a:ea typeface="+mn-ea"/>
              <a:cs typeface="+mn-cs"/>
            </a:rPr>
            <a:t> ) </a:t>
          </a:r>
          <a:r>
            <a:rPr lang="ja-JP" altLang="ja-JP" sz="1100">
              <a:solidFill>
                <a:schemeClr val="dk1"/>
              </a:solidFill>
              <a:effectLst/>
              <a:latin typeface="+mn-lt"/>
              <a:ea typeface="+mn-ea"/>
              <a:cs typeface="+mn-cs"/>
            </a:rPr>
            <a:t>× 要素数</a:t>
          </a:r>
        </a:p>
        <a:p>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(300[km]/250[m])</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512</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バイト</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(300[km]/250[m])</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512</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バイト</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4</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5.5 (MB/5</a:t>
          </a:r>
          <a:r>
            <a:rPr lang="ja-JP" altLang="ja-JP" sz="1100">
              <a:solidFill>
                <a:schemeClr val="dk1"/>
              </a:solidFill>
              <a:effectLst/>
              <a:latin typeface="+mn-lt"/>
              <a:ea typeface="+mn-ea"/>
              <a:cs typeface="+mn-cs"/>
            </a:rPr>
            <a:t>要素</a:t>
          </a:r>
          <a:r>
            <a:rPr lang="en-US" altLang="ja-JP" sz="1100">
              <a:solidFill>
                <a:schemeClr val="dk1"/>
              </a:solidFill>
              <a:effectLst/>
              <a:latin typeface="+mn-lt"/>
              <a:ea typeface="+mn-ea"/>
              <a:cs typeface="+mn-cs"/>
            </a:rPr>
            <a:t>)</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分間当たりのデータ量は、次式で計算される。</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一次</a:t>
          </a:r>
          <a:r>
            <a:rPr lang="en-US" altLang="ja-JP" sz="1100">
              <a:solidFill>
                <a:schemeClr val="dk1"/>
              </a:solidFill>
              <a:effectLst/>
              <a:latin typeface="+mn-lt"/>
              <a:ea typeface="+mn-ea"/>
              <a:cs typeface="+mn-cs"/>
            </a:rPr>
            <a:t> 5</a:t>
          </a:r>
          <a:r>
            <a:rPr lang="ja-JP" altLang="ja-JP" sz="1100">
              <a:solidFill>
                <a:schemeClr val="dk1"/>
              </a:solidFill>
              <a:effectLst/>
              <a:latin typeface="+mn-lt"/>
              <a:ea typeface="+mn-ea"/>
              <a:cs typeface="+mn-cs"/>
            </a:rPr>
            <a:t>要素 × １分間の仰角数</a:t>
          </a:r>
        </a:p>
        <a:p>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5.5 </a:t>
          </a:r>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1</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 </a:t>
          </a:r>
          <a:r>
            <a:rPr lang="en-US" altLang="ja-JP" sz="1100" b="1">
              <a:solidFill>
                <a:schemeClr val="dk1"/>
              </a:solidFill>
              <a:effectLst/>
              <a:latin typeface="+mn-lt"/>
              <a:ea typeface="+mn-ea"/>
              <a:cs typeface="+mn-cs"/>
            </a:rPr>
            <a:t>5.5 (MB/min.)</a:t>
          </a:r>
          <a:endParaRPr kumimoji="1" lang="en-US" altLang="ja-JP" sz="1100"/>
        </a:p>
      </xdr:txBody>
    </xdr:sp>
    <xdr:clientData/>
  </xdr:oneCellAnchor>
  <xdr:oneCellAnchor>
    <xdr:from>
      <xdr:col>1</xdr:col>
      <xdr:colOff>0</xdr:colOff>
      <xdr:row>200</xdr:row>
      <xdr:rowOff>0</xdr:rowOff>
    </xdr:from>
    <xdr:ext cx="5467350" cy="1943100"/>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428625" y="34299525"/>
          <a:ext cx="5467350" cy="1943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全国の</a:t>
          </a:r>
          <a:r>
            <a:rPr lang="en-US" altLang="ja-JP" sz="1100">
              <a:solidFill>
                <a:schemeClr val="dk1"/>
              </a:solidFill>
              <a:effectLst/>
              <a:latin typeface="+mn-lt"/>
              <a:ea typeface="+mn-ea"/>
              <a:cs typeface="+mn-cs"/>
            </a:rPr>
            <a:t>C-MP</a:t>
          </a:r>
          <a:r>
            <a:rPr lang="ja-JP" altLang="ja-JP" sz="1100">
              <a:solidFill>
                <a:schemeClr val="dk1"/>
              </a:solidFill>
              <a:effectLst/>
              <a:latin typeface="+mn-lt"/>
              <a:ea typeface="+mn-ea"/>
              <a:cs typeface="+mn-cs"/>
            </a:rPr>
            <a:t>レーダサイトから</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分間当たり配信されてくる</a:t>
          </a:r>
          <a:r>
            <a:rPr lang="en-US" altLang="ja-JP" sz="1100">
              <a:solidFill>
                <a:schemeClr val="dk1"/>
              </a:solidFill>
              <a:effectLst/>
              <a:latin typeface="+mn-lt"/>
              <a:ea typeface="+mn-ea"/>
              <a:cs typeface="+mn-cs"/>
            </a:rPr>
            <a:t>RAW</a:t>
          </a:r>
          <a:r>
            <a:rPr lang="ja-JP" altLang="ja-JP" sz="1100">
              <a:solidFill>
                <a:schemeClr val="dk1"/>
              </a:solidFill>
              <a:effectLst/>
              <a:latin typeface="+mn-lt"/>
              <a:ea typeface="+mn-ea"/>
              <a:cs typeface="+mn-cs"/>
            </a:rPr>
            <a:t>・一次処理データのデータ量は、以下の通りとなる。なお、現在整備されている</a:t>
          </a:r>
          <a:r>
            <a:rPr lang="en-US" altLang="ja-JP" sz="1100">
              <a:solidFill>
                <a:schemeClr val="dk1"/>
              </a:solidFill>
              <a:effectLst/>
              <a:latin typeface="+mn-lt"/>
              <a:ea typeface="+mn-ea"/>
              <a:cs typeface="+mn-cs"/>
            </a:rPr>
            <a:t>C-MP</a:t>
          </a:r>
          <a:r>
            <a:rPr lang="ja-JP" altLang="ja-JP" sz="1100">
              <a:solidFill>
                <a:schemeClr val="dk1"/>
              </a:solidFill>
              <a:effectLst/>
              <a:latin typeface="+mn-lt"/>
              <a:ea typeface="+mn-ea"/>
              <a:cs typeface="+mn-cs"/>
            </a:rPr>
            <a:t>レーダは</a:t>
          </a:r>
          <a:r>
            <a:rPr lang="en-US" altLang="ja-JP" sz="1100">
              <a:solidFill>
                <a:schemeClr val="dk1"/>
              </a:solidFill>
              <a:effectLst/>
              <a:latin typeface="+mn-lt"/>
              <a:ea typeface="+mn-ea"/>
              <a:cs typeface="+mn-cs"/>
            </a:rPr>
            <a:t>17</a:t>
          </a:r>
          <a:r>
            <a:rPr lang="ja-JP" altLang="ja-JP" sz="1100">
              <a:solidFill>
                <a:schemeClr val="dk1"/>
              </a:solidFill>
              <a:effectLst/>
              <a:latin typeface="+mn-lt"/>
              <a:ea typeface="+mn-ea"/>
              <a:cs typeface="+mn-cs"/>
            </a:rPr>
            <a:t>基であるが、将来的に</a:t>
          </a:r>
          <a:r>
            <a:rPr lang="en-US" altLang="ja-JP" sz="1100">
              <a:solidFill>
                <a:schemeClr val="dk1"/>
              </a:solidFill>
              <a:effectLst/>
              <a:latin typeface="+mn-lt"/>
              <a:ea typeface="+mn-ea"/>
              <a:cs typeface="+mn-cs"/>
            </a:rPr>
            <a:t>26</a:t>
          </a:r>
          <a:r>
            <a:rPr lang="ja-JP" altLang="ja-JP" sz="1100">
              <a:solidFill>
                <a:schemeClr val="dk1"/>
              </a:solidFill>
              <a:effectLst/>
              <a:latin typeface="+mn-lt"/>
              <a:ea typeface="+mn-ea"/>
              <a:cs typeface="+mn-cs"/>
            </a:rPr>
            <a:t>基すべての</a:t>
          </a:r>
          <a:r>
            <a:rPr lang="en-US" altLang="ja-JP" sz="1100">
              <a:solidFill>
                <a:schemeClr val="dk1"/>
              </a:solidFill>
              <a:effectLst/>
              <a:latin typeface="+mn-lt"/>
              <a:ea typeface="+mn-ea"/>
              <a:cs typeface="+mn-cs"/>
            </a:rPr>
            <a:t>C</a:t>
          </a:r>
          <a:r>
            <a:rPr lang="ja-JP" altLang="ja-JP" sz="1100">
              <a:solidFill>
                <a:schemeClr val="dk1"/>
              </a:solidFill>
              <a:effectLst/>
              <a:latin typeface="+mn-lt"/>
              <a:ea typeface="+mn-ea"/>
              <a:cs typeface="+mn-cs"/>
            </a:rPr>
            <a:t>バンドレーダがマルチパラメータ化されたものとして計算する。但し、いずれも非圧縮データとして計算したものである。</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en-US" sz="1100" u="none">
              <a:solidFill>
                <a:schemeClr val="dk1"/>
              </a:solidFill>
              <a:effectLst/>
              <a:latin typeface="+mn-lt"/>
              <a:ea typeface="+mn-ea"/>
              <a:cs typeface="+mn-cs"/>
            </a:rPr>
            <a:t>　　○</a:t>
          </a:r>
          <a:r>
            <a:rPr lang="en-US" altLang="ja-JP" sz="1100" u="none">
              <a:solidFill>
                <a:schemeClr val="dk1"/>
              </a:solidFill>
              <a:effectLst/>
              <a:latin typeface="+mn-lt"/>
              <a:ea typeface="+mn-ea"/>
              <a:cs typeface="+mn-cs"/>
            </a:rPr>
            <a:t>RAW</a:t>
          </a:r>
          <a:r>
            <a:rPr lang="ja-JP" altLang="ja-JP" sz="1100" u="none">
              <a:solidFill>
                <a:schemeClr val="dk1"/>
              </a:solidFill>
              <a:effectLst/>
              <a:latin typeface="+mn-lt"/>
              <a:ea typeface="+mn-ea"/>
              <a:cs typeface="+mn-cs"/>
            </a:rPr>
            <a:t>データ</a:t>
          </a:r>
          <a:r>
            <a:rPr lang="en-US" altLang="ja-JP" sz="1100" u="none">
              <a:solidFill>
                <a:schemeClr val="dk1"/>
              </a:solidFill>
              <a:effectLst/>
              <a:latin typeface="+mn-lt"/>
              <a:ea typeface="+mn-ea"/>
              <a:cs typeface="+mn-cs"/>
            </a:rPr>
            <a:t>	</a:t>
          </a:r>
          <a:r>
            <a:rPr lang="ja-JP" altLang="ja-JP" sz="1100" u="none">
              <a:solidFill>
                <a:schemeClr val="dk1"/>
              </a:solidFill>
              <a:effectLst/>
              <a:latin typeface="+mn-lt"/>
              <a:ea typeface="+mn-ea"/>
              <a:cs typeface="+mn-cs"/>
            </a:rPr>
            <a:t>：　</a:t>
          </a:r>
          <a:r>
            <a:rPr lang="en-US" altLang="ja-JP" sz="1100" u="none">
              <a:solidFill>
                <a:schemeClr val="dk1"/>
              </a:solidFill>
              <a:effectLst/>
              <a:latin typeface="+mn-lt"/>
              <a:ea typeface="+mn-ea"/>
              <a:cs typeface="+mn-cs"/>
            </a:rPr>
            <a:t>9.8[MB/min.] </a:t>
          </a:r>
          <a:r>
            <a:rPr lang="ja-JP" altLang="ja-JP" sz="1100" u="none">
              <a:solidFill>
                <a:schemeClr val="dk1"/>
              </a:solidFill>
              <a:effectLst/>
              <a:latin typeface="+mn-lt"/>
              <a:ea typeface="+mn-ea"/>
              <a:cs typeface="+mn-cs"/>
            </a:rPr>
            <a:t>× </a:t>
          </a:r>
          <a:r>
            <a:rPr lang="en-US" altLang="ja-JP" sz="1100" u="none">
              <a:solidFill>
                <a:schemeClr val="dk1"/>
              </a:solidFill>
              <a:effectLst/>
              <a:latin typeface="+mn-lt"/>
              <a:ea typeface="+mn-ea"/>
              <a:cs typeface="+mn-cs"/>
            </a:rPr>
            <a:t>26[</a:t>
          </a:r>
          <a:r>
            <a:rPr lang="ja-JP" altLang="ja-JP" sz="1100" u="none">
              <a:solidFill>
                <a:schemeClr val="dk1"/>
              </a:solidFill>
              <a:effectLst/>
              <a:latin typeface="+mn-lt"/>
              <a:ea typeface="+mn-ea"/>
              <a:cs typeface="+mn-cs"/>
            </a:rPr>
            <a:t>サイト</a:t>
          </a:r>
          <a:r>
            <a:rPr lang="en-US" altLang="ja-JP" sz="1100" u="none">
              <a:solidFill>
                <a:schemeClr val="dk1"/>
              </a:solidFill>
              <a:effectLst/>
              <a:latin typeface="+mn-lt"/>
              <a:ea typeface="+mn-ea"/>
              <a:cs typeface="+mn-cs"/>
            </a:rPr>
            <a:t>]</a:t>
          </a:r>
          <a:r>
            <a:rPr lang="ja-JP" altLang="ja-JP" sz="1100" u="none">
              <a:solidFill>
                <a:schemeClr val="dk1"/>
              </a:solidFill>
              <a:effectLst/>
              <a:latin typeface="+mn-lt"/>
              <a:ea typeface="+mn-ea"/>
              <a:cs typeface="+mn-cs"/>
            </a:rPr>
            <a:t>　≒ </a:t>
          </a:r>
          <a:r>
            <a:rPr lang="en-US" altLang="ja-JP" sz="1100" b="1" u="none">
              <a:solidFill>
                <a:schemeClr val="dk1"/>
              </a:solidFill>
              <a:effectLst/>
              <a:latin typeface="+mn-lt"/>
              <a:ea typeface="+mn-ea"/>
              <a:cs typeface="+mn-cs"/>
            </a:rPr>
            <a:t>254.8 [MB/min.]</a:t>
          </a:r>
          <a:r>
            <a:rPr lang="ja-JP" altLang="en-US" sz="1100" b="1" u="none">
              <a:solidFill>
                <a:schemeClr val="dk1"/>
              </a:solidFill>
              <a:effectLst/>
              <a:latin typeface="+mn-lt"/>
              <a:ea typeface="+mn-ea"/>
              <a:cs typeface="+mn-cs"/>
            </a:rPr>
            <a:t>　　</a:t>
          </a:r>
          <a:endParaRPr lang="ja-JP" altLang="ja-JP" sz="1100" u="none">
            <a:solidFill>
              <a:schemeClr val="dk1"/>
            </a:solidFill>
            <a:effectLst/>
            <a:latin typeface="+mn-lt"/>
            <a:ea typeface="+mn-ea"/>
            <a:cs typeface="+mn-cs"/>
          </a:endParaRPr>
        </a:p>
        <a:p>
          <a:r>
            <a:rPr lang="ja-JP" altLang="en-US" sz="1100" u="none">
              <a:solidFill>
                <a:schemeClr val="dk1"/>
              </a:solidFill>
              <a:effectLst/>
              <a:latin typeface="+mn-lt"/>
              <a:ea typeface="+mn-ea"/>
              <a:cs typeface="+mn-cs"/>
            </a:rPr>
            <a:t>　　○</a:t>
          </a:r>
          <a:r>
            <a:rPr lang="ja-JP" altLang="ja-JP" sz="1100" u="none">
              <a:solidFill>
                <a:schemeClr val="dk1"/>
              </a:solidFill>
              <a:effectLst/>
              <a:latin typeface="+mn-lt"/>
              <a:ea typeface="+mn-ea"/>
              <a:cs typeface="+mn-cs"/>
            </a:rPr>
            <a:t>一次処理データ</a:t>
          </a:r>
          <a:r>
            <a:rPr lang="en-US" altLang="ja-JP" sz="1100" u="none">
              <a:solidFill>
                <a:schemeClr val="dk1"/>
              </a:solidFill>
              <a:effectLst/>
              <a:latin typeface="+mn-lt"/>
              <a:ea typeface="+mn-ea"/>
              <a:cs typeface="+mn-cs"/>
            </a:rPr>
            <a:t>	</a:t>
          </a:r>
          <a:r>
            <a:rPr lang="ja-JP" altLang="ja-JP" sz="1100" u="none">
              <a:solidFill>
                <a:schemeClr val="dk1"/>
              </a:solidFill>
              <a:effectLst/>
              <a:latin typeface="+mn-lt"/>
              <a:ea typeface="+mn-ea"/>
              <a:cs typeface="+mn-cs"/>
            </a:rPr>
            <a:t>：　</a:t>
          </a:r>
          <a:r>
            <a:rPr lang="en-US" altLang="ja-JP" sz="1100" u="none">
              <a:solidFill>
                <a:schemeClr val="dk1"/>
              </a:solidFill>
              <a:effectLst/>
              <a:latin typeface="+mn-lt"/>
              <a:ea typeface="+mn-ea"/>
              <a:cs typeface="+mn-cs"/>
            </a:rPr>
            <a:t>5.5[MB/min.] </a:t>
          </a:r>
          <a:r>
            <a:rPr lang="ja-JP" altLang="ja-JP" sz="1100" u="none">
              <a:solidFill>
                <a:schemeClr val="dk1"/>
              </a:solidFill>
              <a:effectLst/>
              <a:latin typeface="+mn-lt"/>
              <a:ea typeface="+mn-ea"/>
              <a:cs typeface="+mn-cs"/>
            </a:rPr>
            <a:t>× </a:t>
          </a:r>
          <a:r>
            <a:rPr lang="en-US" altLang="ja-JP" sz="1100" u="none">
              <a:solidFill>
                <a:schemeClr val="dk1"/>
              </a:solidFill>
              <a:effectLst/>
              <a:latin typeface="+mn-lt"/>
              <a:ea typeface="+mn-ea"/>
              <a:cs typeface="+mn-cs"/>
            </a:rPr>
            <a:t>26[</a:t>
          </a:r>
          <a:r>
            <a:rPr lang="ja-JP" altLang="ja-JP" sz="1100" u="none">
              <a:solidFill>
                <a:schemeClr val="dk1"/>
              </a:solidFill>
              <a:effectLst/>
              <a:latin typeface="+mn-lt"/>
              <a:ea typeface="+mn-ea"/>
              <a:cs typeface="+mn-cs"/>
            </a:rPr>
            <a:t>サイト</a:t>
          </a:r>
          <a:r>
            <a:rPr lang="en-US" altLang="ja-JP" sz="1100" u="none">
              <a:solidFill>
                <a:schemeClr val="dk1"/>
              </a:solidFill>
              <a:effectLst/>
              <a:latin typeface="+mn-lt"/>
              <a:ea typeface="+mn-ea"/>
              <a:cs typeface="+mn-cs"/>
            </a:rPr>
            <a:t>]</a:t>
          </a:r>
          <a:r>
            <a:rPr lang="ja-JP" altLang="ja-JP" sz="1100" u="none">
              <a:solidFill>
                <a:schemeClr val="dk1"/>
              </a:solidFill>
              <a:effectLst/>
              <a:latin typeface="+mn-lt"/>
              <a:ea typeface="+mn-ea"/>
              <a:cs typeface="+mn-cs"/>
            </a:rPr>
            <a:t>　≒ </a:t>
          </a:r>
          <a:r>
            <a:rPr lang="en-US" altLang="ja-JP" sz="1100" b="1" u="none">
              <a:solidFill>
                <a:schemeClr val="dk1"/>
              </a:solidFill>
              <a:effectLst/>
              <a:latin typeface="+mn-lt"/>
              <a:ea typeface="+mn-ea"/>
              <a:cs typeface="+mn-cs"/>
            </a:rPr>
            <a:t>143.0 [MB/min.]</a:t>
          </a:r>
          <a:endParaRPr lang="ja-JP" altLang="ja-JP" sz="1100" u="none">
            <a:solidFill>
              <a:schemeClr val="dk1"/>
            </a:solidFill>
            <a:effectLst/>
            <a:latin typeface="+mn-lt"/>
            <a:ea typeface="+mn-ea"/>
            <a:cs typeface="+mn-cs"/>
          </a:endParaRPr>
        </a:p>
        <a:p>
          <a:endParaRPr kumimoji="1" lang="en-US" altLang="ja-JP" sz="1100"/>
        </a:p>
        <a:p>
          <a:r>
            <a:rPr kumimoji="1" lang="ja-JP" altLang="en-US" sz="1100"/>
            <a:t>　実際の伝送データは、ｔａｒ形式で圧縮されたものとなる。降雨状況によっては圧縮効率が変わるため、データ量は可変だが、概ね非圧縮時と比較して７割程度となっている。</a:t>
          </a:r>
          <a:endParaRPr kumimoji="1" lang="en-US" altLang="ja-JP" sz="1100"/>
        </a:p>
      </xdr:txBody>
    </xdr:sp>
    <xdr:clientData/>
  </xdr:oneCellAnchor>
  <xdr:oneCellAnchor>
    <xdr:from>
      <xdr:col>1</xdr:col>
      <xdr:colOff>3663</xdr:colOff>
      <xdr:row>213</xdr:row>
      <xdr:rowOff>19050</xdr:rowOff>
    </xdr:from>
    <xdr:ext cx="5467350" cy="459100"/>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432288" y="36547425"/>
          <a:ext cx="5467350" cy="45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　Ｘ－ＭＰレーダは、方位方向（</a:t>
          </a:r>
          <a:r>
            <a:rPr kumimoji="1" lang="en-US" altLang="ja-JP" sz="1100"/>
            <a:t>360</a:t>
          </a:r>
          <a:r>
            <a:rPr kumimoji="1" lang="ja-JP" altLang="en-US" sz="1100"/>
            <a:t>度）を</a:t>
          </a:r>
          <a:r>
            <a:rPr kumimoji="1" lang="en-US" altLang="ja-JP" sz="1100"/>
            <a:t>300</a:t>
          </a:r>
          <a:r>
            <a:rPr kumimoji="1" lang="ja-JP" altLang="en-US" sz="1100"/>
            <a:t>分割し、距離方向（</a:t>
          </a:r>
          <a:r>
            <a:rPr kumimoji="1" lang="en-US" altLang="ja-JP" sz="1100"/>
            <a:t>80km</a:t>
          </a:r>
          <a:r>
            <a:rPr kumimoji="1" lang="ja-JP" altLang="en-US" sz="1100"/>
            <a:t>）を</a:t>
          </a:r>
          <a:r>
            <a:rPr kumimoji="1" lang="en-US" altLang="ja-JP" sz="1100"/>
            <a:t>150</a:t>
          </a:r>
          <a:r>
            <a:rPr kumimoji="1" lang="ja-JP" altLang="en-US" sz="1100"/>
            <a:t>ｍ間隔で区切った極座標形式のメッシュデータとなっている。　</a:t>
          </a:r>
          <a:endParaRPr kumimoji="1" lang="en-US" altLang="ja-JP" sz="1100"/>
        </a:p>
      </xdr:txBody>
    </xdr:sp>
    <xdr:clientData/>
  </xdr:oneCellAnchor>
  <mc:AlternateContent xmlns:mc="http://schemas.openxmlformats.org/markup-compatibility/2006">
    <mc:Choice xmlns:a14="http://schemas.microsoft.com/office/drawing/2010/main" Requires="a14">
      <xdr:twoCellAnchor>
        <xdr:from>
          <xdr:col>2</xdr:col>
          <xdr:colOff>0</xdr:colOff>
          <xdr:row>218</xdr:row>
          <xdr:rowOff>0</xdr:rowOff>
        </xdr:from>
        <xdr:to>
          <xdr:col>11</xdr:col>
          <xdr:colOff>152400</xdr:colOff>
          <xdr:row>232</xdr:row>
          <xdr:rowOff>85725</xdr:rowOff>
        </xdr:to>
        <xdr:sp macro="" textlink="">
          <xdr:nvSpPr>
            <xdr:cNvPr id="3075" name="Object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oneCellAnchor>
    <xdr:from>
      <xdr:col>1</xdr:col>
      <xdr:colOff>3663</xdr:colOff>
      <xdr:row>236</xdr:row>
      <xdr:rowOff>133350</xdr:rowOff>
    </xdr:from>
    <xdr:ext cx="5463687" cy="459100"/>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432288" y="40605075"/>
          <a:ext cx="5463687" cy="45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en-US" altLang="ja-JP" sz="1100"/>
            <a:t>RAW</a:t>
          </a:r>
          <a:r>
            <a:rPr kumimoji="1" lang="ja-JP" altLang="en-US" sz="1100"/>
            <a:t>データは</a:t>
          </a:r>
          <a:r>
            <a:rPr kumimoji="1" lang="en-US" altLang="ja-JP" sz="1100"/>
            <a:t>8</a:t>
          </a:r>
          <a:r>
            <a:rPr kumimoji="1" lang="ja-JP" altLang="en-US" sz="1100"/>
            <a:t>要素（種類）ある。各要素とも、</a:t>
          </a:r>
          <a:r>
            <a:rPr kumimoji="1" lang="en-US" altLang="ja-JP" sz="1100"/>
            <a:t>1</a:t>
          </a:r>
          <a:r>
            <a:rPr kumimoji="1" lang="ja-JP" altLang="en-US" sz="1100"/>
            <a:t>メッシュあたり</a:t>
          </a:r>
          <a:r>
            <a:rPr kumimoji="1" lang="en-US" altLang="ja-JP" sz="1100"/>
            <a:t>2</a:t>
          </a:r>
          <a:r>
            <a:rPr kumimoji="1" lang="ja-JP" altLang="en-US" sz="1100"/>
            <a:t>バイトのデータで表されるため、</a:t>
          </a:r>
          <a:r>
            <a:rPr kumimoji="1" lang="en-US" altLang="ja-JP" sz="1100">
              <a:solidFill>
                <a:schemeClr val="dk1"/>
              </a:solidFill>
              <a:effectLst/>
              <a:latin typeface="+mn-lt"/>
              <a:ea typeface="+mn-ea"/>
              <a:cs typeface="+mn-cs"/>
            </a:rPr>
            <a:t>RAW</a:t>
          </a:r>
          <a:r>
            <a:rPr kumimoji="1" lang="ja-JP" altLang="ja-JP" sz="1100">
              <a:solidFill>
                <a:schemeClr val="dk1"/>
              </a:solidFill>
              <a:effectLst/>
              <a:latin typeface="+mn-lt"/>
              <a:ea typeface="+mn-ea"/>
              <a:cs typeface="+mn-cs"/>
            </a:rPr>
            <a:t>データ</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8</a:t>
          </a:r>
          <a:r>
            <a:rPr kumimoji="1" lang="ja-JP" altLang="en-US" sz="1100">
              <a:solidFill>
                <a:schemeClr val="dk1"/>
              </a:solidFill>
              <a:effectLst/>
              <a:latin typeface="+mn-lt"/>
              <a:ea typeface="+mn-ea"/>
              <a:cs typeface="+mn-cs"/>
            </a:rPr>
            <a:t>要素）のデータ量は、次式で計算される。</a:t>
          </a:r>
          <a:endParaRPr kumimoji="1" lang="en-US" altLang="ja-JP" sz="1100"/>
        </a:p>
      </xdr:txBody>
    </xdr:sp>
    <xdr:clientData/>
  </xdr:oneCellAnchor>
  <xdr:oneCellAnchor>
    <xdr:from>
      <xdr:col>1</xdr:col>
      <xdr:colOff>3663</xdr:colOff>
      <xdr:row>240</xdr:row>
      <xdr:rowOff>114300</xdr:rowOff>
    </xdr:from>
    <xdr:ext cx="5463687" cy="1903855"/>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432288" y="41271825"/>
          <a:ext cx="5463687" cy="19038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a:t>　</a:t>
          </a:r>
          <a:r>
            <a:rPr lang="ja-JP" altLang="ja-JP" sz="1100">
              <a:solidFill>
                <a:schemeClr val="dk1"/>
              </a:solidFill>
              <a:effectLst/>
              <a:latin typeface="+mn-lt"/>
              <a:ea typeface="+mn-ea"/>
              <a:cs typeface="+mn-cs"/>
            </a:rPr>
            <a:t>レンジ数 × セクタ数 × データサイズ × 要素数</a:t>
          </a:r>
        </a:p>
        <a:p>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(80[km]/150[m]) </a:t>
          </a:r>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300 </a:t>
          </a:r>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バイト</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8</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2.6 [MB]</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X-MP</a:t>
          </a:r>
          <a:r>
            <a:rPr lang="ja-JP" altLang="ja-JP" sz="1100">
              <a:solidFill>
                <a:schemeClr val="dk1"/>
              </a:solidFill>
              <a:effectLst/>
              <a:latin typeface="+mn-lt"/>
              <a:ea typeface="+mn-ea"/>
              <a:cs typeface="+mn-cs"/>
            </a:rPr>
            <a:t>レーダは、</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分間で</a:t>
          </a:r>
          <a:r>
            <a:rPr lang="en-US" altLang="ja-JP" sz="1100">
              <a:solidFill>
                <a:schemeClr val="dk1"/>
              </a:solidFill>
              <a:effectLst/>
              <a:latin typeface="+mn-lt"/>
              <a:ea typeface="+mn-ea"/>
              <a:cs typeface="+mn-cs"/>
            </a:rPr>
            <a:t>3</a:t>
          </a:r>
          <a:r>
            <a:rPr lang="ja-JP" altLang="ja-JP" sz="1100">
              <a:solidFill>
                <a:schemeClr val="dk1"/>
              </a:solidFill>
              <a:effectLst/>
              <a:latin typeface="+mn-lt"/>
              <a:ea typeface="+mn-ea"/>
              <a:cs typeface="+mn-cs"/>
            </a:rPr>
            <a:t>仰角（アンテナ回転速度は</a:t>
          </a:r>
          <a:r>
            <a:rPr lang="en-US" altLang="ja-JP" sz="1100">
              <a:solidFill>
                <a:schemeClr val="dk1"/>
              </a:solidFill>
              <a:effectLst/>
              <a:latin typeface="+mn-lt"/>
              <a:ea typeface="+mn-ea"/>
              <a:cs typeface="+mn-cs"/>
            </a:rPr>
            <a:t>3.5rpm</a:t>
          </a:r>
          <a:r>
            <a:rPr lang="ja-JP" altLang="ja-JP" sz="1100">
              <a:solidFill>
                <a:schemeClr val="dk1"/>
              </a:solidFill>
              <a:effectLst/>
              <a:latin typeface="+mn-lt"/>
              <a:ea typeface="+mn-ea"/>
              <a:cs typeface="+mn-cs"/>
            </a:rPr>
            <a:t>）を観測するため、</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分間当たりのデータ量は、次式で計算される。</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RAW 8</a:t>
          </a:r>
          <a:r>
            <a:rPr lang="ja-JP" altLang="ja-JP" sz="1100">
              <a:solidFill>
                <a:schemeClr val="dk1"/>
              </a:solidFill>
              <a:effectLst/>
              <a:latin typeface="+mn-lt"/>
              <a:ea typeface="+mn-ea"/>
              <a:cs typeface="+mn-cs"/>
            </a:rPr>
            <a:t>要素 × １分間の仰角数</a:t>
          </a:r>
        </a:p>
        <a:p>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2.6 </a:t>
          </a:r>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3</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 </a:t>
          </a:r>
          <a:r>
            <a:rPr lang="en-US" altLang="ja-JP" sz="1100" b="1">
              <a:solidFill>
                <a:schemeClr val="dk1"/>
              </a:solidFill>
              <a:effectLst/>
              <a:latin typeface="+mn-lt"/>
              <a:ea typeface="+mn-ea"/>
              <a:cs typeface="+mn-cs"/>
            </a:rPr>
            <a:t>7.8 [MB/min.]</a:t>
          </a:r>
          <a:endParaRPr kumimoji="1" lang="en-US" altLang="ja-JP" sz="1100"/>
        </a:p>
      </xdr:txBody>
    </xdr:sp>
    <xdr:clientData/>
  </xdr:oneCellAnchor>
  <xdr:oneCellAnchor>
    <xdr:from>
      <xdr:col>1</xdr:col>
      <xdr:colOff>3663</xdr:colOff>
      <xdr:row>253</xdr:row>
      <xdr:rowOff>161925</xdr:rowOff>
    </xdr:from>
    <xdr:ext cx="5463687" cy="666751"/>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432288" y="43548300"/>
          <a:ext cx="5463687" cy="6667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en-US" altLang="ja-JP" sz="1100"/>
            <a:t>RAW</a:t>
          </a:r>
          <a:r>
            <a:rPr kumimoji="1" lang="ja-JP" altLang="en-US" sz="1100"/>
            <a:t>データは</a:t>
          </a:r>
          <a:r>
            <a:rPr kumimoji="1" lang="en-US" altLang="ja-JP" sz="1100"/>
            <a:t>5</a:t>
          </a:r>
          <a:r>
            <a:rPr kumimoji="1" lang="ja-JP" altLang="en-US" sz="1100"/>
            <a:t>要素（種類）ある。</a:t>
          </a:r>
          <a:r>
            <a:rPr lang="ja-JP" altLang="ja-JP" sz="1100">
              <a:solidFill>
                <a:schemeClr val="dk1"/>
              </a:solidFill>
              <a:effectLst/>
              <a:latin typeface="+mn-lt"/>
              <a:ea typeface="+mn-ea"/>
              <a:cs typeface="+mn-cs"/>
            </a:rPr>
            <a:t>品質管理情報（</a:t>
          </a:r>
          <a:r>
            <a:rPr lang="en-US" altLang="ja-JP" sz="1100">
              <a:solidFill>
                <a:schemeClr val="dk1"/>
              </a:solidFill>
              <a:effectLst/>
              <a:latin typeface="+mn-lt"/>
              <a:ea typeface="+mn-ea"/>
              <a:cs typeface="+mn-cs"/>
            </a:rPr>
            <a:t>QF:Quality Flag</a:t>
          </a:r>
          <a:r>
            <a:rPr lang="ja-JP" altLang="ja-JP" sz="1100">
              <a:solidFill>
                <a:schemeClr val="dk1"/>
              </a:solidFill>
              <a:effectLst/>
              <a:latin typeface="+mn-lt"/>
              <a:ea typeface="+mn-ea"/>
              <a:cs typeface="+mn-cs"/>
            </a:rPr>
            <a:t>）は</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メッシュ当たり</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バイトのデータ、これ以外の</a:t>
          </a:r>
          <a:r>
            <a:rPr lang="en-US" altLang="ja-JP" sz="1100">
              <a:solidFill>
                <a:schemeClr val="dk1"/>
              </a:solidFill>
              <a:effectLst/>
              <a:latin typeface="+mn-lt"/>
              <a:ea typeface="+mn-ea"/>
              <a:cs typeface="+mn-cs"/>
            </a:rPr>
            <a:t>4</a:t>
          </a:r>
          <a:r>
            <a:rPr lang="ja-JP" altLang="ja-JP" sz="1100">
              <a:solidFill>
                <a:schemeClr val="dk1"/>
              </a:solidFill>
              <a:effectLst/>
              <a:latin typeface="+mn-lt"/>
              <a:ea typeface="+mn-ea"/>
              <a:cs typeface="+mn-cs"/>
            </a:rPr>
            <a:t>要素は</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メッシュ当たり</a:t>
          </a:r>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バイトのデータで表されるため、一次処理 </a:t>
          </a:r>
          <a:r>
            <a:rPr lang="en-US" altLang="ja-JP" sz="1100">
              <a:solidFill>
                <a:schemeClr val="dk1"/>
              </a:solidFill>
              <a:effectLst/>
              <a:latin typeface="+mn-lt"/>
              <a:ea typeface="+mn-ea"/>
              <a:cs typeface="+mn-cs"/>
            </a:rPr>
            <a:t>5</a:t>
          </a:r>
          <a:r>
            <a:rPr lang="ja-JP" altLang="ja-JP" sz="1100">
              <a:solidFill>
                <a:schemeClr val="dk1"/>
              </a:solidFill>
              <a:effectLst/>
              <a:latin typeface="+mn-lt"/>
              <a:ea typeface="+mn-ea"/>
              <a:cs typeface="+mn-cs"/>
            </a:rPr>
            <a:t>要素のデータ量は、次式で計算される。</a:t>
          </a:r>
          <a:endParaRPr kumimoji="1" lang="en-US" altLang="ja-JP" sz="1100"/>
        </a:p>
      </xdr:txBody>
    </xdr:sp>
    <xdr:clientData/>
  </xdr:oneCellAnchor>
  <xdr:oneCellAnchor>
    <xdr:from>
      <xdr:col>1</xdr:col>
      <xdr:colOff>3663</xdr:colOff>
      <xdr:row>263</xdr:row>
      <xdr:rowOff>76200</xdr:rowOff>
    </xdr:from>
    <xdr:ext cx="5463687" cy="1903855"/>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432288" y="45177075"/>
          <a:ext cx="5463687" cy="19038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altLang="ja-JP" sz="1100">
              <a:solidFill>
                <a:schemeClr val="dk1"/>
              </a:solidFill>
              <a:effectLst/>
              <a:latin typeface="+mn-lt"/>
              <a:ea typeface="+mn-ea"/>
              <a:cs typeface="+mn-cs"/>
            </a:rPr>
            <a:t>QF( </a:t>
          </a:r>
          <a:r>
            <a:rPr lang="ja-JP" altLang="ja-JP" sz="1100">
              <a:solidFill>
                <a:schemeClr val="dk1"/>
              </a:solidFill>
              <a:effectLst/>
              <a:latin typeface="+mn-lt"/>
              <a:ea typeface="+mn-ea"/>
              <a:cs typeface="+mn-cs"/>
            </a:rPr>
            <a:t>レンジ数×セクタ数×データサイズ</a:t>
          </a:r>
          <a:r>
            <a:rPr lang="en-US" altLang="ja-JP" sz="1100">
              <a:solidFill>
                <a:schemeClr val="dk1"/>
              </a:solidFill>
              <a:effectLst/>
              <a:latin typeface="+mn-lt"/>
              <a:ea typeface="+mn-ea"/>
              <a:cs typeface="+mn-cs"/>
            </a:rPr>
            <a:t> )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QF</a:t>
          </a:r>
          <a:r>
            <a:rPr lang="ja-JP" altLang="ja-JP" sz="1100">
              <a:solidFill>
                <a:schemeClr val="dk1"/>
              </a:solidFill>
              <a:effectLst/>
              <a:latin typeface="+mn-lt"/>
              <a:ea typeface="+mn-ea"/>
              <a:cs typeface="+mn-cs"/>
            </a:rPr>
            <a:t>以外</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レンジ数×セクタ数×データサイズ</a:t>
          </a:r>
          <a:r>
            <a:rPr lang="en-US" altLang="ja-JP" sz="1100">
              <a:solidFill>
                <a:schemeClr val="dk1"/>
              </a:solidFill>
              <a:effectLst/>
              <a:latin typeface="+mn-lt"/>
              <a:ea typeface="+mn-ea"/>
              <a:cs typeface="+mn-cs"/>
            </a:rPr>
            <a:t> ) </a:t>
          </a:r>
          <a:r>
            <a:rPr lang="ja-JP" altLang="ja-JP" sz="1100">
              <a:solidFill>
                <a:schemeClr val="dk1"/>
              </a:solidFill>
              <a:effectLst/>
              <a:latin typeface="+mn-lt"/>
              <a:ea typeface="+mn-ea"/>
              <a:cs typeface="+mn-cs"/>
            </a:rPr>
            <a:t>× 要素数</a:t>
          </a:r>
        </a:p>
        <a:p>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(80[km]/150[m])</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300</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バイト</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(80[km]/150[m])</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300</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バイト</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4</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1.4 (MB/5</a:t>
          </a:r>
          <a:r>
            <a:rPr lang="ja-JP" altLang="ja-JP" sz="1100">
              <a:solidFill>
                <a:schemeClr val="dk1"/>
              </a:solidFill>
              <a:effectLst/>
              <a:latin typeface="+mn-lt"/>
              <a:ea typeface="+mn-ea"/>
              <a:cs typeface="+mn-cs"/>
            </a:rPr>
            <a:t>要素</a:t>
          </a:r>
          <a:r>
            <a:rPr lang="en-US" altLang="ja-JP" sz="1100">
              <a:solidFill>
                <a:schemeClr val="dk1"/>
              </a:solidFill>
              <a:effectLst/>
              <a:latin typeface="+mn-lt"/>
              <a:ea typeface="+mn-ea"/>
              <a:cs typeface="+mn-cs"/>
            </a:rPr>
            <a:t>)</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分間当たりのデータ量は、次式で計算される。</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一次</a:t>
          </a:r>
          <a:r>
            <a:rPr lang="en-US" altLang="ja-JP" sz="1100">
              <a:solidFill>
                <a:schemeClr val="dk1"/>
              </a:solidFill>
              <a:effectLst/>
              <a:latin typeface="+mn-lt"/>
              <a:ea typeface="+mn-ea"/>
              <a:cs typeface="+mn-cs"/>
            </a:rPr>
            <a:t> 5</a:t>
          </a:r>
          <a:r>
            <a:rPr lang="ja-JP" altLang="ja-JP" sz="1100">
              <a:solidFill>
                <a:schemeClr val="dk1"/>
              </a:solidFill>
              <a:effectLst/>
              <a:latin typeface="+mn-lt"/>
              <a:ea typeface="+mn-ea"/>
              <a:cs typeface="+mn-cs"/>
            </a:rPr>
            <a:t>要素 × １分間の仰角数</a:t>
          </a:r>
        </a:p>
        <a:p>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1.4 </a:t>
          </a:r>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3</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 </a:t>
          </a:r>
          <a:r>
            <a:rPr lang="en-US" altLang="ja-JP" sz="1100" b="1">
              <a:solidFill>
                <a:schemeClr val="dk1"/>
              </a:solidFill>
              <a:effectLst/>
              <a:latin typeface="+mn-lt"/>
              <a:ea typeface="+mn-ea"/>
              <a:cs typeface="+mn-cs"/>
            </a:rPr>
            <a:t>4.2 (MB/min.)</a:t>
          </a:r>
          <a:endParaRPr kumimoji="1" lang="en-US" altLang="ja-JP" sz="1100"/>
        </a:p>
      </xdr:txBody>
    </xdr:sp>
    <xdr:clientData/>
  </xdr:oneCellAnchor>
  <xdr:oneCellAnchor>
    <xdr:from>
      <xdr:col>0</xdr:col>
      <xdr:colOff>365613</xdr:colOff>
      <xdr:row>276</xdr:row>
      <xdr:rowOff>0</xdr:rowOff>
    </xdr:from>
    <xdr:ext cx="5463687" cy="1537087"/>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365613" y="47329725"/>
          <a:ext cx="5463687" cy="15370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全国</a:t>
          </a:r>
          <a:r>
            <a:rPr lang="en-US" altLang="ja-JP" sz="1100">
              <a:solidFill>
                <a:schemeClr val="dk1"/>
              </a:solidFill>
              <a:effectLst/>
              <a:latin typeface="+mn-lt"/>
              <a:ea typeface="+mn-ea"/>
              <a:cs typeface="+mn-cs"/>
            </a:rPr>
            <a:t>39</a:t>
          </a:r>
          <a:r>
            <a:rPr lang="ja-JP" altLang="en-US" sz="1100">
              <a:solidFill>
                <a:schemeClr val="dk1"/>
              </a:solidFill>
              <a:effectLst/>
              <a:latin typeface="+mn-lt"/>
              <a:ea typeface="+mn-ea"/>
              <a:cs typeface="+mn-cs"/>
            </a:rPr>
            <a:t>基</a:t>
          </a:r>
          <a:r>
            <a:rPr lang="ja-JP" altLang="ja-JP" sz="1100">
              <a:solidFill>
                <a:schemeClr val="dk1"/>
              </a:solidFill>
              <a:effectLst/>
              <a:latin typeface="+mn-lt"/>
              <a:ea typeface="+mn-ea"/>
              <a:cs typeface="+mn-cs"/>
            </a:rPr>
            <a:t>の</a:t>
          </a:r>
          <a:r>
            <a:rPr lang="en-US" altLang="ja-JP" sz="1100">
              <a:solidFill>
                <a:schemeClr val="dk1"/>
              </a:solidFill>
              <a:effectLst/>
              <a:latin typeface="+mn-lt"/>
              <a:ea typeface="+mn-ea"/>
              <a:cs typeface="+mn-cs"/>
            </a:rPr>
            <a:t>X-MP</a:t>
          </a:r>
          <a:r>
            <a:rPr lang="ja-JP" altLang="ja-JP" sz="1100">
              <a:solidFill>
                <a:schemeClr val="dk1"/>
              </a:solidFill>
              <a:effectLst/>
              <a:latin typeface="+mn-lt"/>
              <a:ea typeface="+mn-ea"/>
              <a:cs typeface="+mn-cs"/>
            </a:rPr>
            <a:t>レーダサイトから</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分間当たり配信されてくる</a:t>
          </a:r>
          <a:r>
            <a:rPr lang="en-US" altLang="ja-JP" sz="1100">
              <a:solidFill>
                <a:schemeClr val="dk1"/>
              </a:solidFill>
              <a:effectLst/>
              <a:latin typeface="+mn-lt"/>
              <a:ea typeface="+mn-ea"/>
              <a:cs typeface="+mn-cs"/>
            </a:rPr>
            <a:t>RAW</a:t>
          </a:r>
          <a:r>
            <a:rPr lang="ja-JP" altLang="ja-JP" sz="1100">
              <a:solidFill>
                <a:schemeClr val="dk1"/>
              </a:solidFill>
              <a:effectLst/>
              <a:latin typeface="+mn-lt"/>
              <a:ea typeface="+mn-ea"/>
              <a:cs typeface="+mn-cs"/>
            </a:rPr>
            <a:t>・一次処理データのデータ量は、以下の通りとなる。但し、いずれも非圧縮データとして計算したものである。</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en-US" sz="1100" u="none">
              <a:solidFill>
                <a:schemeClr val="dk1"/>
              </a:solidFill>
              <a:effectLst/>
              <a:latin typeface="+mn-lt"/>
              <a:ea typeface="+mn-ea"/>
              <a:cs typeface="+mn-cs"/>
            </a:rPr>
            <a:t>　　○</a:t>
          </a:r>
          <a:r>
            <a:rPr lang="en-US" altLang="ja-JP" sz="1100" u="none">
              <a:solidFill>
                <a:schemeClr val="dk1"/>
              </a:solidFill>
              <a:effectLst/>
              <a:latin typeface="+mn-lt"/>
              <a:ea typeface="+mn-ea"/>
              <a:cs typeface="+mn-cs"/>
            </a:rPr>
            <a:t>RAW</a:t>
          </a:r>
          <a:r>
            <a:rPr lang="ja-JP" altLang="ja-JP" sz="1100" u="none">
              <a:solidFill>
                <a:schemeClr val="dk1"/>
              </a:solidFill>
              <a:effectLst/>
              <a:latin typeface="+mn-lt"/>
              <a:ea typeface="+mn-ea"/>
              <a:cs typeface="+mn-cs"/>
            </a:rPr>
            <a:t>データ</a:t>
          </a:r>
          <a:r>
            <a:rPr lang="en-US" altLang="ja-JP" sz="1100" u="none">
              <a:solidFill>
                <a:schemeClr val="dk1"/>
              </a:solidFill>
              <a:effectLst/>
              <a:latin typeface="+mn-lt"/>
              <a:ea typeface="+mn-ea"/>
              <a:cs typeface="+mn-cs"/>
            </a:rPr>
            <a:t>	</a:t>
          </a:r>
          <a:r>
            <a:rPr lang="ja-JP" altLang="ja-JP" sz="1100" u="none">
              <a:solidFill>
                <a:schemeClr val="dk1"/>
              </a:solidFill>
              <a:effectLst/>
              <a:latin typeface="+mn-lt"/>
              <a:ea typeface="+mn-ea"/>
              <a:cs typeface="+mn-cs"/>
            </a:rPr>
            <a:t>：　</a:t>
          </a:r>
          <a:r>
            <a:rPr lang="en-US" altLang="ja-JP" sz="1100" u="none">
              <a:solidFill>
                <a:schemeClr val="dk1"/>
              </a:solidFill>
              <a:effectLst/>
              <a:latin typeface="+mn-lt"/>
              <a:ea typeface="+mn-ea"/>
              <a:cs typeface="+mn-cs"/>
            </a:rPr>
            <a:t>7.8[MB/min.] </a:t>
          </a:r>
          <a:r>
            <a:rPr lang="ja-JP" altLang="ja-JP" sz="1100" u="none">
              <a:solidFill>
                <a:schemeClr val="dk1"/>
              </a:solidFill>
              <a:effectLst/>
              <a:latin typeface="+mn-lt"/>
              <a:ea typeface="+mn-ea"/>
              <a:cs typeface="+mn-cs"/>
            </a:rPr>
            <a:t>× </a:t>
          </a:r>
          <a:r>
            <a:rPr lang="en-US" altLang="ja-JP" sz="1100" u="none">
              <a:solidFill>
                <a:schemeClr val="dk1"/>
              </a:solidFill>
              <a:effectLst/>
              <a:latin typeface="+mn-lt"/>
              <a:ea typeface="+mn-ea"/>
              <a:cs typeface="+mn-cs"/>
            </a:rPr>
            <a:t>39[</a:t>
          </a:r>
          <a:r>
            <a:rPr lang="ja-JP" altLang="ja-JP" sz="1100" u="none">
              <a:solidFill>
                <a:schemeClr val="dk1"/>
              </a:solidFill>
              <a:effectLst/>
              <a:latin typeface="+mn-lt"/>
              <a:ea typeface="+mn-ea"/>
              <a:cs typeface="+mn-cs"/>
            </a:rPr>
            <a:t>サイト</a:t>
          </a:r>
          <a:r>
            <a:rPr lang="en-US" altLang="ja-JP" sz="1100" u="none">
              <a:solidFill>
                <a:schemeClr val="dk1"/>
              </a:solidFill>
              <a:effectLst/>
              <a:latin typeface="+mn-lt"/>
              <a:ea typeface="+mn-ea"/>
              <a:cs typeface="+mn-cs"/>
            </a:rPr>
            <a:t>]</a:t>
          </a:r>
          <a:r>
            <a:rPr lang="ja-JP" altLang="ja-JP" sz="1100" u="none">
              <a:solidFill>
                <a:schemeClr val="dk1"/>
              </a:solidFill>
              <a:effectLst/>
              <a:latin typeface="+mn-lt"/>
              <a:ea typeface="+mn-ea"/>
              <a:cs typeface="+mn-cs"/>
            </a:rPr>
            <a:t>　≒ </a:t>
          </a:r>
          <a:r>
            <a:rPr lang="en-US" altLang="ja-JP" sz="1100" b="1" u="none">
              <a:solidFill>
                <a:schemeClr val="dk1"/>
              </a:solidFill>
              <a:effectLst/>
              <a:latin typeface="+mn-lt"/>
              <a:ea typeface="+mn-ea"/>
              <a:cs typeface="+mn-cs"/>
            </a:rPr>
            <a:t>304.2 [MB/min.]</a:t>
          </a:r>
          <a:r>
            <a:rPr lang="ja-JP" altLang="en-US" sz="1100" b="1" u="none">
              <a:solidFill>
                <a:schemeClr val="dk1"/>
              </a:solidFill>
              <a:effectLst/>
              <a:latin typeface="+mn-lt"/>
              <a:ea typeface="+mn-ea"/>
              <a:cs typeface="+mn-cs"/>
            </a:rPr>
            <a:t>　　</a:t>
          </a:r>
          <a:endParaRPr lang="ja-JP" altLang="ja-JP" sz="1100" u="none">
            <a:solidFill>
              <a:schemeClr val="dk1"/>
            </a:solidFill>
            <a:effectLst/>
            <a:latin typeface="+mn-lt"/>
            <a:ea typeface="+mn-ea"/>
            <a:cs typeface="+mn-cs"/>
          </a:endParaRPr>
        </a:p>
        <a:p>
          <a:r>
            <a:rPr lang="ja-JP" altLang="en-US" sz="1100" u="none">
              <a:solidFill>
                <a:schemeClr val="dk1"/>
              </a:solidFill>
              <a:effectLst/>
              <a:latin typeface="+mn-lt"/>
              <a:ea typeface="+mn-ea"/>
              <a:cs typeface="+mn-cs"/>
            </a:rPr>
            <a:t>　　○</a:t>
          </a:r>
          <a:r>
            <a:rPr lang="ja-JP" altLang="ja-JP" sz="1100" u="none">
              <a:solidFill>
                <a:schemeClr val="dk1"/>
              </a:solidFill>
              <a:effectLst/>
              <a:latin typeface="+mn-lt"/>
              <a:ea typeface="+mn-ea"/>
              <a:cs typeface="+mn-cs"/>
            </a:rPr>
            <a:t>一次処理データ</a:t>
          </a:r>
          <a:r>
            <a:rPr lang="en-US" altLang="ja-JP" sz="1100" u="none">
              <a:solidFill>
                <a:schemeClr val="dk1"/>
              </a:solidFill>
              <a:effectLst/>
              <a:latin typeface="+mn-lt"/>
              <a:ea typeface="+mn-ea"/>
              <a:cs typeface="+mn-cs"/>
            </a:rPr>
            <a:t>	</a:t>
          </a:r>
          <a:r>
            <a:rPr lang="ja-JP" altLang="ja-JP" sz="1100" u="none">
              <a:solidFill>
                <a:schemeClr val="dk1"/>
              </a:solidFill>
              <a:effectLst/>
              <a:latin typeface="+mn-lt"/>
              <a:ea typeface="+mn-ea"/>
              <a:cs typeface="+mn-cs"/>
            </a:rPr>
            <a:t>：　</a:t>
          </a:r>
          <a:r>
            <a:rPr lang="en-US" altLang="ja-JP" sz="1100" u="none">
              <a:solidFill>
                <a:schemeClr val="dk1"/>
              </a:solidFill>
              <a:effectLst/>
              <a:latin typeface="+mn-lt"/>
              <a:ea typeface="+mn-ea"/>
              <a:cs typeface="+mn-cs"/>
            </a:rPr>
            <a:t>4.2[MB/min.] </a:t>
          </a:r>
          <a:r>
            <a:rPr lang="ja-JP" altLang="ja-JP" sz="1100" u="none">
              <a:solidFill>
                <a:schemeClr val="dk1"/>
              </a:solidFill>
              <a:effectLst/>
              <a:latin typeface="+mn-lt"/>
              <a:ea typeface="+mn-ea"/>
              <a:cs typeface="+mn-cs"/>
            </a:rPr>
            <a:t>× </a:t>
          </a:r>
          <a:r>
            <a:rPr lang="en-US" altLang="ja-JP" sz="1100" u="none">
              <a:solidFill>
                <a:schemeClr val="dk1"/>
              </a:solidFill>
              <a:effectLst/>
              <a:latin typeface="+mn-lt"/>
              <a:ea typeface="+mn-ea"/>
              <a:cs typeface="+mn-cs"/>
            </a:rPr>
            <a:t>39[</a:t>
          </a:r>
          <a:r>
            <a:rPr lang="ja-JP" altLang="ja-JP" sz="1100" u="none">
              <a:solidFill>
                <a:schemeClr val="dk1"/>
              </a:solidFill>
              <a:effectLst/>
              <a:latin typeface="+mn-lt"/>
              <a:ea typeface="+mn-ea"/>
              <a:cs typeface="+mn-cs"/>
            </a:rPr>
            <a:t>サイト</a:t>
          </a:r>
          <a:r>
            <a:rPr lang="en-US" altLang="ja-JP" sz="1100" u="none">
              <a:solidFill>
                <a:schemeClr val="dk1"/>
              </a:solidFill>
              <a:effectLst/>
              <a:latin typeface="+mn-lt"/>
              <a:ea typeface="+mn-ea"/>
              <a:cs typeface="+mn-cs"/>
            </a:rPr>
            <a:t>]</a:t>
          </a:r>
          <a:r>
            <a:rPr lang="ja-JP" altLang="ja-JP" sz="1100" u="none">
              <a:solidFill>
                <a:schemeClr val="dk1"/>
              </a:solidFill>
              <a:effectLst/>
              <a:latin typeface="+mn-lt"/>
              <a:ea typeface="+mn-ea"/>
              <a:cs typeface="+mn-cs"/>
            </a:rPr>
            <a:t>　≒ </a:t>
          </a:r>
          <a:r>
            <a:rPr lang="en-US" altLang="ja-JP" sz="1100" b="1" u="none">
              <a:solidFill>
                <a:schemeClr val="dk1"/>
              </a:solidFill>
              <a:effectLst/>
              <a:latin typeface="+mn-lt"/>
              <a:ea typeface="+mn-ea"/>
              <a:cs typeface="+mn-cs"/>
            </a:rPr>
            <a:t>163.8 [MB/min.]</a:t>
          </a:r>
          <a:endParaRPr lang="ja-JP" altLang="ja-JP" sz="1100" u="none">
            <a:solidFill>
              <a:schemeClr val="dk1"/>
            </a:solidFill>
            <a:effectLst/>
            <a:latin typeface="+mn-lt"/>
            <a:ea typeface="+mn-ea"/>
            <a:cs typeface="+mn-cs"/>
          </a:endParaRPr>
        </a:p>
        <a:p>
          <a:endParaRPr kumimoji="1" lang="en-US" altLang="ja-JP" sz="1100"/>
        </a:p>
        <a:p>
          <a:r>
            <a:rPr kumimoji="1" lang="ja-JP" altLang="en-US" sz="1100"/>
            <a:t>　実際の伝送データは、ｔａｒ形式で圧縮されたものとなる。降雨状況によっては圧縮効率が変わるため、データ量は可変だが、概ね非圧縮時と比較して７割程度となっている。</a:t>
          </a:r>
          <a:endParaRPr kumimoji="1" lang="en-US" altLang="ja-JP" sz="1100"/>
        </a:p>
      </xdr:txBody>
    </xdr:sp>
    <xdr:clientData/>
  </xdr:oneCellAnchor>
  <xdr:oneCellAnchor>
    <xdr:from>
      <xdr:col>0</xdr:col>
      <xdr:colOff>384663</xdr:colOff>
      <xdr:row>287</xdr:row>
      <xdr:rowOff>28576</xdr:rowOff>
    </xdr:from>
    <xdr:ext cx="5463687" cy="814710"/>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384663" y="49244251"/>
          <a:ext cx="5463687" cy="8147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レーダ合成局では、各レーダサイトから</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分間隔で送信される</a:t>
          </a:r>
          <a:r>
            <a:rPr lang="en-US" altLang="ja-JP" sz="1100">
              <a:solidFill>
                <a:schemeClr val="dk1"/>
              </a:solidFill>
              <a:effectLst/>
              <a:latin typeface="+mn-lt"/>
              <a:ea typeface="+mn-ea"/>
              <a:cs typeface="+mn-cs"/>
            </a:rPr>
            <a:t>RAW</a:t>
          </a:r>
          <a:r>
            <a:rPr lang="ja-JP" altLang="ja-JP" sz="1100">
              <a:solidFill>
                <a:schemeClr val="dk1"/>
              </a:solidFill>
              <a:effectLst/>
              <a:latin typeface="+mn-lt"/>
              <a:ea typeface="+mn-ea"/>
              <a:cs typeface="+mn-cs"/>
            </a:rPr>
            <a:t>・一次処理データをリアルタイムで配信する必要がある。前項で算出したデータ伝送量から、リアルタイムで配信するために必要な通信回線の帯域について検討した。</a:t>
          </a:r>
        </a:p>
        <a:p>
          <a:endParaRPr kumimoji="1" lang="en-US" altLang="ja-JP" sz="1100"/>
        </a:p>
      </xdr:txBody>
    </xdr:sp>
    <xdr:clientData/>
  </xdr:oneCellAnchor>
  <xdr:oneCellAnchor>
    <xdr:from>
      <xdr:col>1</xdr:col>
      <xdr:colOff>3663</xdr:colOff>
      <xdr:row>293</xdr:row>
      <xdr:rowOff>9525</xdr:rowOff>
    </xdr:from>
    <xdr:ext cx="5463687" cy="1537087"/>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432288" y="50253900"/>
          <a:ext cx="5463687" cy="15370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ja-JP" altLang="ja-JP" sz="1100">
              <a:solidFill>
                <a:schemeClr val="dk1"/>
              </a:solidFill>
              <a:effectLst/>
              <a:latin typeface="+mn-lt"/>
              <a:ea typeface="+mn-ea"/>
              <a:cs typeface="+mn-cs"/>
            </a:rPr>
            <a:t>１分間当たりの</a:t>
          </a:r>
          <a:r>
            <a:rPr lang="en-US" altLang="ja-JP" sz="1100">
              <a:solidFill>
                <a:schemeClr val="dk1"/>
              </a:solidFill>
              <a:effectLst/>
              <a:latin typeface="+mn-lt"/>
              <a:ea typeface="+mn-ea"/>
              <a:cs typeface="+mn-cs"/>
            </a:rPr>
            <a:t>RAW</a:t>
          </a:r>
          <a:r>
            <a:rPr lang="ja-JP" altLang="ja-JP" sz="1100">
              <a:solidFill>
                <a:schemeClr val="dk1"/>
              </a:solidFill>
              <a:effectLst/>
              <a:latin typeface="+mn-lt"/>
              <a:ea typeface="+mn-ea"/>
              <a:cs typeface="+mn-cs"/>
            </a:rPr>
            <a:t>・一次処理データのデータ量は、以下のとおりである。</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lvl="0"/>
          <a:r>
            <a:rPr lang="en-US" altLang="ja-JP" sz="1100">
              <a:solidFill>
                <a:schemeClr val="dk1"/>
              </a:solidFill>
              <a:effectLst/>
              <a:latin typeface="+mn-lt"/>
              <a:ea typeface="+mn-ea"/>
              <a:cs typeface="+mn-cs"/>
            </a:rPr>
            <a:t>RAW</a:t>
          </a:r>
          <a:r>
            <a:rPr lang="ja-JP" altLang="ja-JP" sz="1100">
              <a:solidFill>
                <a:schemeClr val="dk1"/>
              </a:solidFill>
              <a:effectLst/>
              <a:latin typeface="+mn-lt"/>
              <a:ea typeface="+mn-ea"/>
              <a:cs typeface="+mn-cs"/>
            </a:rPr>
            <a:t>データ（</a:t>
          </a:r>
          <a:r>
            <a:rPr lang="en-US" altLang="ja-JP" sz="1100">
              <a:solidFill>
                <a:schemeClr val="dk1"/>
              </a:solidFill>
              <a:effectLst/>
              <a:latin typeface="+mn-lt"/>
              <a:ea typeface="+mn-ea"/>
              <a:cs typeface="+mn-cs"/>
            </a:rPr>
            <a:t>C-MP</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	254.8 [MB]</a:t>
          </a:r>
          <a:endParaRPr lang="ja-JP" altLang="ja-JP" sz="1100">
            <a:solidFill>
              <a:schemeClr val="dk1"/>
            </a:solidFill>
            <a:effectLst/>
            <a:latin typeface="+mn-lt"/>
            <a:ea typeface="+mn-ea"/>
            <a:cs typeface="+mn-cs"/>
          </a:endParaRPr>
        </a:p>
        <a:p>
          <a:pPr lvl="0"/>
          <a:r>
            <a:rPr lang="en-US" altLang="ja-JP" sz="1100">
              <a:solidFill>
                <a:schemeClr val="dk1"/>
              </a:solidFill>
              <a:effectLst/>
              <a:latin typeface="+mn-lt"/>
              <a:ea typeface="+mn-ea"/>
              <a:cs typeface="+mn-cs"/>
            </a:rPr>
            <a:t>RAW</a:t>
          </a:r>
          <a:r>
            <a:rPr lang="ja-JP" altLang="ja-JP" sz="1100">
              <a:solidFill>
                <a:schemeClr val="dk1"/>
              </a:solidFill>
              <a:effectLst/>
              <a:latin typeface="+mn-lt"/>
              <a:ea typeface="+mn-ea"/>
              <a:cs typeface="+mn-cs"/>
            </a:rPr>
            <a:t>データ（</a:t>
          </a:r>
          <a:r>
            <a:rPr lang="en-US" altLang="ja-JP" sz="1100">
              <a:solidFill>
                <a:schemeClr val="dk1"/>
              </a:solidFill>
              <a:effectLst/>
              <a:latin typeface="+mn-lt"/>
              <a:ea typeface="+mn-ea"/>
              <a:cs typeface="+mn-cs"/>
            </a:rPr>
            <a:t>X-MP</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	304.2 [MB]</a:t>
          </a:r>
          <a:endParaRPr lang="ja-JP" altLang="ja-JP" sz="1100">
            <a:solidFill>
              <a:schemeClr val="dk1"/>
            </a:solidFill>
            <a:effectLst/>
            <a:latin typeface="+mn-lt"/>
            <a:ea typeface="+mn-ea"/>
            <a:cs typeface="+mn-cs"/>
          </a:endParaRPr>
        </a:p>
        <a:p>
          <a:pPr lvl="0"/>
          <a:r>
            <a:rPr lang="ja-JP" altLang="ja-JP" sz="1100">
              <a:solidFill>
                <a:schemeClr val="dk1"/>
              </a:solidFill>
              <a:effectLst/>
              <a:latin typeface="+mn-lt"/>
              <a:ea typeface="+mn-ea"/>
              <a:cs typeface="+mn-cs"/>
            </a:rPr>
            <a:t>一次処理データ（</a:t>
          </a:r>
          <a:r>
            <a:rPr lang="en-US" altLang="ja-JP" sz="1100">
              <a:solidFill>
                <a:schemeClr val="dk1"/>
              </a:solidFill>
              <a:effectLst/>
              <a:latin typeface="+mn-lt"/>
              <a:ea typeface="+mn-ea"/>
              <a:cs typeface="+mn-cs"/>
            </a:rPr>
            <a:t>C-MP</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	143.0 [MB]</a:t>
          </a:r>
          <a:endParaRPr lang="ja-JP" altLang="ja-JP" sz="1100">
            <a:solidFill>
              <a:schemeClr val="dk1"/>
            </a:solidFill>
            <a:effectLst/>
            <a:latin typeface="+mn-lt"/>
            <a:ea typeface="+mn-ea"/>
            <a:cs typeface="+mn-cs"/>
          </a:endParaRPr>
        </a:p>
        <a:p>
          <a:pPr lvl="0"/>
          <a:r>
            <a:rPr lang="ja-JP" altLang="ja-JP" sz="1100">
              <a:solidFill>
                <a:schemeClr val="dk1"/>
              </a:solidFill>
              <a:effectLst/>
              <a:latin typeface="+mn-lt"/>
              <a:ea typeface="+mn-ea"/>
              <a:cs typeface="+mn-cs"/>
            </a:rPr>
            <a:t>一次処理データ（</a:t>
          </a:r>
          <a:r>
            <a:rPr lang="en-US" altLang="ja-JP" sz="1100">
              <a:solidFill>
                <a:schemeClr val="dk1"/>
              </a:solidFill>
              <a:effectLst/>
              <a:latin typeface="+mn-lt"/>
              <a:ea typeface="+mn-ea"/>
              <a:cs typeface="+mn-cs"/>
            </a:rPr>
            <a:t>X-MP</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	163.8 [MB]</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合計（ ① ＋ ② ＋ ③ ＋ ④ ）＝</a:t>
          </a:r>
          <a:r>
            <a:rPr lang="en-US" altLang="ja-JP" sz="1100">
              <a:solidFill>
                <a:schemeClr val="dk1"/>
              </a:solidFill>
              <a:effectLst/>
              <a:latin typeface="+mn-lt"/>
              <a:ea typeface="+mn-ea"/>
              <a:cs typeface="+mn-cs"/>
            </a:rPr>
            <a:t> 865.8 [MB]</a:t>
          </a:r>
          <a:endParaRPr kumimoji="1" lang="en-US" altLang="ja-JP" sz="1100"/>
        </a:p>
      </xdr:txBody>
    </xdr:sp>
    <xdr:clientData/>
  </xdr:oneCellAnchor>
  <xdr:oneCellAnchor>
    <xdr:from>
      <xdr:col>0</xdr:col>
      <xdr:colOff>384663</xdr:colOff>
      <xdr:row>303</xdr:row>
      <xdr:rowOff>9525</xdr:rowOff>
    </xdr:from>
    <xdr:ext cx="5463687" cy="986937"/>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384663" y="51968400"/>
          <a:ext cx="5463687" cy="9869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伝送マージンを約</a:t>
          </a:r>
          <a:r>
            <a:rPr lang="en-US" altLang="ja-JP" sz="1100">
              <a:solidFill>
                <a:schemeClr val="dk1"/>
              </a:solidFill>
              <a:effectLst/>
              <a:latin typeface="+mn-lt"/>
              <a:ea typeface="+mn-ea"/>
              <a:cs typeface="+mn-cs"/>
            </a:rPr>
            <a:t>1.5</a:t>
          </a:r>
          <a:r>
            <a:rPr lang="ja-JP" altLang="ja-JP" sz="1100">
              <a:solidFill>
                <a:schemeClr val="dk1"/>
              </a:solidFill>
              <a:effectLst/>
              <a:latin typeface="+mn-lt"/>
              <a:ea typeface="+mn-ea"/>
              <a:cs typeface="+mn-cs"/>
            </a:rPr>
            <a:t>倍として、このデータ量を伝送するために必要となる帯域は、以下のとおりである。</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854.1[MB] </a:t>
          </a:r>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8[</a:t>
          </a:r>
          <a:r>
            <a:rPr lang="ja-JP" altLang="ja-JP" sz="1100">
              <a:solidFill>
                <a:schemeClr val="dk1"/>
              </a:solidFill>
              <a:effectLst/>
              <a:latin typeface="+mn-lt"/>
              <a:ea typeface="+mn-ea"/>
              <a:cs typeface="+mn-cs"/>
            </a:rPr>
            <a:t>ビット</a:t>
          </a:r>
          <a:r>
            <a:rPr lang="en-US" altLang="ja-JP" sz="1100">
              <a:solidFill>
                <a:schemeClr val="dk1"/>
              </a:solidFill>
              <a:effectLst/>
              <a:latin typeface="+mn-lt"/>
              <a:ea typeface="+mn-ea"/>
              <a:cs typeface="+mn-cs"/>
            </a:rPr>
            <a:t>] / 60(s) </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 1.5 </a:t>
          </a:r>
          <a:r>
            <a:rPr lang="ja-JP" altLang="ja-JP" sz="1100">
              <a:solidFill>
                <a:schemeClr val="dk1"/>
              </a:solidFill>
              <a:effectLst/>
              <a:latin typeface="+mn-lt"/>
              <a:ea typeface="+mn-ea"/>
              <a:cs typeface="+mn-cs"/>
            </a:rPr>
            <a:t>≒ </a:t>
          </a:r>
          <a:r>
            <a:rPr lang="en-US" altLang="ja-JP" sz="1100" b="1" u="sng">
              <a:solidFill>
                <a:schemeClr val="dk1"/>
              </a:solidFill>
              <a:effectLst/>
              <a:latin typeface="+mn-lt"/>
              <a:ea typeface="+mn-ea"/>
              <a:cs typeface="+mn-cs"/>
            </a:rPr>
            <a:t>173.2 [Mbps]</a:t>
          </a:r>
          <a:endParaRPr lang="ja-JP" altLang="ja-JP" sz="1100">
            <a:solidFill>
              <a:schemeClr val="dk1"/>
            </a:solidFill>
            <a:effectLst/>
            <a:latin typeface="+mn-lt"/>
            <a:ea typeface="+mn-ea"/>
            <a:cs typeface="+mn-cs"/>
          </a:endParaRPr>
        </a:p>
        <a:p>
          <a:endParaRPr kumimoji="1" lang="en-US" altLang="ja-JP" sz="1100"/>
        </a:p>
      </xdr:txBody>
    </xdr:sp>
    <xdr:clientData/>
  </xdr:oneCellAnchor>
  <xdr:twoCellAnchor>
    <xdr:from>
      <xdr:col>0</xdr:col>
      <xdr:colOff>432288</xdr:colOff>
      <xdr:row>233</xdr:row>
      <xdr:rowOff>1</xdr:rowOff>
    </xdr:from>
    <xdr:to>
      <xdr:col>14</xdr:col>
      <xdr:colOff>403713</xdr:colOff>
      <xdr:row>234</xdr:row>
      <xdr:rowOff>73270</xdr:rowOff>
    </xdr:to>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432288" y="39957376"/>
          <a:ext cx="5972175" cy="2447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t>図１－２　Ｘ－ＭＰレーダのメッシュ分解　</a:t>
          </a:r>
          <a:endParaRPr kumimoji="1" lang="en-US" altLang="ja-JP" sz="1100" b="1"/>
        </a:p>
      </xdr:txBody>
    </xdr:sp>
    <xdr:clientData/>
  </xdr:twoCellAnchor>
  <xdr:oneCellAnchor>
    <xdr:from>
      <xdr:col>1</xdr:col>
      <xdr:colOff>7327</xdr:colOff>
      <xdr:row>159</xdr:row>
      <xdr:rowOff>155951</xdr:rowOff>
    </xdr:from>
    <xdr:ext cx="5461488" cy="275717"/>
    <xdr:sp macro="" textlink="">
      <xdr:nvSpPr>
        <xdr:cNvPr id="26" name="テキスト ボックス 25">
          <a:extLst>
            <a:ext uri="{FF2B5EF4-FFF2-40B4-BE49-F238E27FC236}">
              <a16:creationId xmlns:a16="http://schemas.microsoft.com/office/drawing/2014/main" id="{00000000-0008-0000-0200-00001A000000}"/>
            </a:ext>
          </a:extLst>
        </xdr:cNvPr>
        <xdr:cNvSpPr txBox="1"/>
      </xdr:nvSpPr>
      <xdr:spPr>
        <a:xfrm>
          <a:off x="435952" y="27426026"/>
          <a:ext cx="5461488" cy="2757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t>図１－１　Ｃ－ＭＰレーダのメッシュ分解　</a:t>
          </a:r>
          <a:endParaRPr kumimoji="1" lang="en-US" altLang="ja-JP" sz="1100" b="1"/>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ackage" Target="../embeddings/Microsoft_Visio_Drawing.vsdx"/><Relationship Id="rId3" Type="http://schemas.openxmlformats.org/officeDocument/2006/relationships/vmlDrawing" Target="../drawings/vmlDrawing1.vml"/><Relationship Id="rId7" Type="http://schemas.openxmlformats.org/officeDocument/2006/relationships/image" Target="../media/image8.emf"/><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package" Target="../embeddings/Microsoft_Excel_Worksheet1.xlsx"/><Relationship Id="rId5" Type="http://schemas.openxmlformats.org/officeDocument/2006/relationships/image" Target="../media/image7.emf"/><Relationship Id="rId4" Type="http://schemas.openxmlformats.org/officeDocument/2006/relationships/package" Target="../embeddings/Microsoft_Excel_Worksheet.xlsx"/><Relationship Id="rId9" Type="http://schemas.openxmlformats.org/officeDocument/2006/relationships/image" Target="../media/image9.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315"/>
  <sheetViews>
    <sheetView showZeros="0" tabSelected="1" view="pageBreakPreview" zoomScaleNormal="100" zoomScaleSheetLayoutView="100" workbookViewId="0"/>
  </sheetViews>
  <sheetFormatPr defaultRowHeight="15.75" customHeight="1" x14ac:dyDescent="0.15"/>
  <cols>
    <col min="1" max="1" width="1.875" style="2" customWidth="1"/>
    <col min="2" max="3" width="2.875" style="1" customWidth="1"/>
    <col min="4" max="39" width="2.875" style="2" customWidth="1"/>
    <col min="40" max="16384" width="9" style="2"/>
  </cols>
  <sheetData>
    <row r="1" spans="1:38" ht="45" customHeight="1" x14ac:dyDescent="0.15"/>
    <row r="2" spans="1:38" ht="15.75" customHeight="1" x14ac:dyDescent="0.15">
      <c r="B2" s="1" t="s">
        <v>209</v>
      </c>
    </row>
    <row r="3" spans="1:38" ht="15.75" customHeight="1" x14ac:dyDescent="0.15">
      <c r="AB3" s="131" t="s">
        <v>112</v>
      </c>
      <c r="AC3" s="131"/>
      <c r="AD3" s="131"/>
      <c r="AE3" s="131"/>
      <c r="AF3" s="131"/>
      <c r="AG3" s="131"/>
      <c r="AH3" s="131"/>
      <c r="AI3" s="131"/>
      <c r="AJ3" s="131"/>
    </row>
    <row r="5" spans="1:38" ht="15.75" customHeight="1" x14ac:dyDescent="0.15">
      <c r="B5" s="1" t="s">
        <v>0</v>
      </c>
    </row>
    <row r="6" spans="1:38" ht="15.75" customHeight="1" x14ac:dyDescent="0.15">
      <c r="B6" s="132" t="s">
        <v>1</v>
      </c>
      <c r="C6" s="132"/>
      <c r="D6" s="132"/>
      <c r="E6" s="132"/>
      <c r="F6" s="134" t="s">
        <v>260</v>
      </c>
      <c r="G6" s="134"/>
      <c r="H6" s="134"/>
      <c r="I6" s="134"/>
      <c r="J6" s="134"/>
      <c r="K6" s="2" t="s">
        <v>2</v>
      </c>
    </row>
    <row r="7" spans="1:38" ht="15.75" customHeight="1" x14ac:dyDescent="0.15">
      <c r="B7" s="19"/>
      <c r="C7" s="19"/>
      <c r="D7" s="19"/>
      <c r="E7" s="12"/>
      <c r="F7" s="12"/>
    </row>
    <row r="8" spans="1:38" ht="15.75" customHeight="1" x14ac:dyDescent="0.15">
      <c r="W8" s="142" t="s">
        <v>98</v>
      </c>
      <c r="X8" s="142"/>
      <c r="Y8" s="142"/>
      <c r="Z8" s="142"/>
      <c r="AA8" s="142"/>
      <c r="AB8" s="142"/>
      <c r="AC8" s="142"/>
      <c r="AD8" s="142"/>
      <c r="AE8" s="142"/>
      <c r="AF8" s="142"/>
      <c r="AG8" s="142"/>
      <c r="AH8" s="142"/>
      <c r="AI8" s="142"/>
      <c r="AJ8" s="142"/>
      <c r="AK8" s="142"/>
    </row>
    <row r="9" spans="1:38" ht="25.5" customHeight="1" x14ac:dyDescent="0.15">
      <c r="W9" s="2" t="s">
        <v>99</v>
      </c>
      <c r="Z9" s="142"/>
      <c r="AA9" s="142"/>
      <c r="AB9" s="142"/>
      <c r="AC9" s="142"/>
      <c r="AD9" s="142"/>
      <c r="AE9" s="142"/>
      <c r="AF9" s="142"/>
      <c r="AG9" s="142"/>
      <c r="AH9" s="142"/>
      <c r="AI9" s="142"/>
      <c r="AJ9" s="142"/>
      <c r="AK9" s="142"/>
    </row>
    <row r="10" spans="1:38" ht="30" customHeight="1" x14ac:dyDescent="0.15">
      <c r="W10" s="143"/>
      <c r="X10" s="143"/>
      <c r="Y10" s="143"/>
      <c r="Z10" s="143"/>
      <c r="AA10" s="143"/>
      <c r="AB10" s="143"/>
      <c r="AC10" s="143"/>
      <c r="AD10" s="143"/>
      <c r="AE10" s="143"/>
      <c r="AF10" s="143"/>
      <c r="AG10" s="143"/>
      <c r="AH10" s="143"/>
      <c r="AI10" s="143"/>
      <c r="AJ10" s="143"/>
      <c r="AK10" s="6" t="s">
        <v>100</v>
      </c>
    </row>
    <row r="13" spans="1:38" ht="25.5" customHeight="1" x14ac:dyDescent="0.15">
      <c r="A13" s="137" t="s">
        <v>210</v>
      </c>
      <c r="B13" s="137"/>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row>
    <row r="14" spans="1:38" ht="25.5" customHeight="1" x14ac:dyDescent="0.15"/>
    <row r="15" spans="1:38" ht="15.75" customHeight="1" x14ac:dyDescent="0.15">
      <c r="B15" s="1" t="s">
        <v>80</v>
      </c>
      <c r="D15" s="1"/>
      <c r="E15" s="139" t="s">
        <v>211</v>
      </c>
      <c r="F15" s="139"/>
      <c r="G15" s="139"/>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row>
    <row r="16" spans="1:38" ht="15.75" customHeight="1" x14ac:dyDescent="0.15">
      <c r="D16" s="1"/>
      <c r="E16" s="139" t="s">
        <v>212</v>
      </c>
      <c r="F16" s="139"/>
      <c r="G16" s="139"/>
      <c r="H16" s="139"/>
      <c r="I16" s="139"/>
      <c r="J16" s="139"/>
      <c r="K16" s="139"/>
      <c r="L16" s="139"/>
      <c r="M16" s="139"/>
      <c r="N16" s="139"/>
      <c r="O16" s="139"/>
      <c r="P16" s="139"/>
      <c r="Q16" s="139"/>
      <c r="R16" s="139"/>
    </row>
    <row r="18" spans="1:38" ht="15.75" customHeight="1" x14ac:dyDescent="0.15">
      <c r="A18" s="132" t="s">
        <v>3</v>
      </c>
      <c r="B18" s="132"/>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row>
    <row r="20" spans="1:38" ht="15.75" customHeight="1" x14ac:dyDescent="0.15">
      <c r="B20" s="1" t="s">
        <v>78</v>
      </c>
      <c r="C20" s="1" t="s">
        <v>213</v>
      </c>
      <c r="I20" s="18"/>
      <c r="J20" s="134" t="s">
        <v>111</v>
      </c>
      <c r="K20" s="134"/>
      <c r="M20" s="2" t="s">
        <v>94</v>
      </c>
      <c r="O20" s="2" t="s">
        <v>95</v>
      </c>
      <c r="P20" s="12">
        <v>1</v>
      </c>
      <c r="Q20" s="2" t="s">
        <v>96</v>
      </c>
    </row>
    <row r="22" spans="1:38" ht="15.75" customHeight="1" x14ac:dyDescent="0.15">
      <c r="B22" s="1" t="s">
        <v>79</v>
      </c>
      <c r="C22" s="1" t="s">
        <v>131</v>
      </c>
    </row>
    <row r="24" spans="1:38" ht="15.75" customHeight="1" x14ac:dyDescent="0.15">
      <c r="C24" s="206" t="s">
        <v>214</v>
      </c>
      <c r="D24" s="206"/>
      <c r="E24" s="206"/>
      <c r="F24" s="206"/>
      <c r="G24" s="206"/>
      <c r="H24" s="206"/>
      <c r="I24" s="206"/>
      <c r="J24" s="206"/>
      <c r="K24" s="206"/>
      <c r="L24" s="206"/>
      <c r="M24" s="206"/>
      <c r="N24" s="206"/>
      <c r="O24" s="206"/>
      <c r="P24" s="206"/>
      <c r="Q24" s="206"/>
      <c r="R24" s="206"/>
      <c r="S24" s="206"/>
      <c r="T24" s="206"/>
      <c r="U24" s="206"/>
      <c r="V24" s="206"/>
      <c r="W24" s="206"/>
    </row>
    <row r="25" spans="1:38" ht="15.75" customHeight="1" x14ac:dyDescent="0.15">
      <c r="C25" s="1" t="s">
        <v>80</v>
      </c>
    </row>
    <row r="26" spans="1:38" ht="15.75" customHeight="1" x14ac:dyDescent="0.15">
      <c r="B26" s="133" t="s">
        <v>81</v>
      </c>
      <c r="C26" s="133"/>
      <c r="D26" s="2" t="s">
        <v>132</v>
      </c>
    </row>
    <row r="28" spans="1:38" ht="15.75" customHeight="1" x14ac:dyDescent="0.15">
      <c r="D28" s="2" t="s">
        <v>82</v>
      </c>
      <c r="E28" s="2" t="s">
        <v>4</v>
      </c>
    </row>
    <row r="29" spans="1:38" ht="15.75" customHeight="1" x14ac:dyDescent="0.15">
      <c r="E29" s="142" t="s">
        <v>168</v>
      </c>
      <c r="F29" s="14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row>
    <row r="31" spans="1:38" ht="15.75" customHeight="1" x14ac:dyDescent="0.15">
      <c r="D31" s="117" t="s">
        <v>169</v>
      </c>
      <c r="E31" s="118"/>
      <c r="F31" s="118"/>
      <c r="G31" s="118"/>
      <c r="H31" s="118"/>
      <c r="I31" s="118"/>
      <c r="J31" s="118"/>
      <c r="K31" s="118"/>
      <c r="L31" s="118"/>
      <c r="M31" s="118"/>
      <c r="N31" s="118"/>
      <c r="O31" s="118"/>
      <c r="P31" s="118"/>
      <c r="Q31" s="118"/>
      <c r="R31" s="118"/>
      <c r="S31" s="118"/>
      <c r="T31" s="118"/>
      <c r="U31" s="118"/>
      <c r="V31" s="118"/>
      <c r="W31" s="119"/>
      <c r="X31" s="117" t="s">
        <v>97</v>
      </c>
      <c r="Y31" s="118"/>
      <c r="Z31" s="118"/>
      <c r="AA31" s="118"/>
      <c r="AB31" s="119"/>
      <c r="AC31" s="117" t="s">
        <v>133</v>
      </c>
      <c r="AD31" s="118"/>
      <c r="AE31" s="118"/>
      <c r="AF31" s="118"/>
      <c r="AG31" s="119"/>
    </row>
    <row r="32" spans="1:38" ht="15.75" customHeight="1" x14ac:dyDescent="0.15">
      <c r="D32" s="190" t="s">
        <v>252</v>
      </c>
      <c r="E32" s="191"/>
      <c r="F32" s="191"/>
      <c r="G32" s="191"/>
      <c r="H32" s="191"/>
      <c r="I32" s="191"/>
      <c r="J32" s="191"/>
      <c r="K32" s="191"/>
      <c r="L32" s="191"/>
      <c r="M32" s="191"/>
      <c r="N32" s="191"/>
      <c r="O32" s="191"/>
      <c r="P32" s="191"/>
      <c r="Q32" s="191"/>
      <c r="R32" s="191"/>
      <c r="S32" s="191"/>
      <c r="T32" s="191"/>
      <c r="U32" s="191"/>
      <c r="V32" s="191"/>
      <c r="W32" s="192"/>
      <c r="X32" s="92"/>
      <c r="Y32" s="93"/>
      <c r="Z32" s="93"/>
      <c r="AA32" s="93"/>
      <c r="AB32" s="98"/>
      <c r="AC32" s="108">
        <v>10000</v>
      </c>
      <c r="AD32" s="109"/>
      <c r="AE32" s="109"/>
      <c r="AF32" s="109"/>
      <c r="AG32" s="110"/>
    </row>
    <row r="33" spans="4:33" ht="15.75" customHeight="1" x14ac:dyDescent="0.15">
      <c r="D33" s="190" t="s">
        <v>114</v>
      </c>
      <c r="E33" s="191"/>
      <c r="F33" s="191"/>
      <c r="G33" s="191"/>
      <c r="H33" s="191"/>
      <c r="I33" s="191"/>
      <c r="J33" s="191"/>
      <c r="K33" s="191"/>
      <c r="L33" s="191"/>
      <c r="M33" s="191"/>
      <c r="N33" s="191"/>
      <c r="O33" s="191"/>
      <c r="P33" s="191"/>
      <c r="Q33" s="191"/>
      <c r="R33" s="191"/>
      <c r="S33" s="191"/>
      <c r="T33" s="191"/>
      <c r="U33" s="191"/>
      <c r="V33" s="191"/>
      <c r="W33" s="192"/>
      <c r="X33" s="92"/>
      <c r="Y33" s="93"/>
      <c r="Z33" s="93"/>
      <c r="AA33" s="93"/>
      <c r="AB33" s="98"/>
      <c r="AC33" s="108">
        <v>10000</v>
      </c>
      <c r="AD33" s="109"/>
      <c r="AE33" s="109"/>
      <c r="AF33" s="109"/>
      <c r="AG33" s="110"/>
    </row>
    <row r="34" spans="4:33" ht="15.75" customHeight="1" x14ac:dyDescent="0.15">
      <c r="D34" s="201" t="s">
        <v>251</v>
      </c>
      <c r="E34" s="202"/>
      <c r="F34" s="202"/>
      <c r="G34" s="202"/>
      <c r="H34" s="202"/>
      <c r="I34" s="202"/>
      <c r="J34" s="202"/>
      <c r="K34" s="202"/>
      <c r="L34" s="202"/>
      <c r="M34" s="202"/>
      <c r="N34" s="202"/>
      <c r="O34" s="202"/>
      <c r="P34" s="202"/>
      <c r="Q34" s="202"/>
      <c r="R34" s="202"/>
      <c r="S34" s="202"/>
      <c r="T34" s="202"/>
      <c r="U34" s="202"/>
      <c r="V34" s="202"/>
      <c r="W34" s="203"/>
      <c r="X34" s="186"/>
      <c r="Y34" s="187"/>
      <c r="Z34" s="187"/>
      <c r="AA34" s="187"/>
      <c r="AB34" s="188"/>
      <c r="AC34" s="108">
        <v>10000</v>
      </c>
      <c r="AD34" s="109"/>
      <c r="AE34" s="109"/>
      <c r="AF34" s="109"/>
      <c r="AG34" s="110"/>
    </row>
    <row r="35" spans="4:33" ht="15.75" customHeight="1" thickBot="1" x14ac:dyDescent="0.2">
      <c r="D35" s="67" t="s">
        <v>235</v>
      </c>
      <c r="E35" s="68"/>
      <c r="F35" s="68"/>
      <c r="G35" s="68"/>
      <c r="H35" s="68"/>
      <c r="I35" s="68"/>
      <c r="J35" s="68"/>
      <c r="K35" s="68"/>
      <c r="L35" s="68"/>
      <c r="M35" s="68"/>
      <c r="N35" s="68"/>
      <c r="O35" s="68"/>
      <c r="P35" s="68"/>
      <c r="Q35" s="68"/>
      <c r="R35" s="68"/>
      <c r="S35" s="68"/>
      <c r="T35" s="68"/>
      <c r="U35" s="68"/>
      <c r="V35" s="68"/>
      <c r="W35" s="69"/>
      <c r="X35" s="186"/>
      <c r="Y35" s="187"/>
      <c r="Z35" s="187"/>
      <c r="AA35" s="187"/>
      <c r="AB35" s="188"/>
      <c r="AC35" s="108">
        <v>10000</v>
      </c>
      <c r="AD35" s="109"/>
      <c r="AE35" s="109"/>
      <c r="AF35" s="109"/>
      <c r="AG35" s="110"/>
    </row>
    <row r="36" spans="4:33" ht="15.75" customHeight="1" thickBot="1" x14ac:dyDescent="0.2">
      <c r="D36" s="75" t="s">
        <v>161</v>
      </c>
      <c r="E36" s="76"/>
      <c r="F36" s="76"/>
      <c r="G36" s="76"/>
      <c r="H36" s="76"/>
      <c r="I36" s="76"/>
      <c r="J36" s="76"/>
      <c r="K36" s="76"/>
      <c r="L36" s="76"/>
      <c r="M36" s="76"/>
      <c r="N36" s="76"/>
      <c r="O36" s="76"/>
      <c r="P36" s="76"/>
      <c r="Q36" s="76"/>
      <c r="R36" s="76"/>
      <c r="S36" s="76"/>
      <c r="T36" s="76"/>
      <c r="U36" s="76"/>
      <c r="V36" s="76"/>
      <c r="W36" s="193"/>
      <c r="X36" s="189"/>
      <c r="Y36" s="121"/>
      <c r="Z36" s="121"/>
      <c r="AA36" s="121"/>
      <c r="AB36" s="194"/>
      <c r="AC36" s="195">
        <f>COUNTA(X32)*AC32+COUNTA(X33)*AC33+COUNTA(X34)*AC34+COUNTA(X35)*AC35</f>
        <v>0</v>
      </c>
      <c r="AD36" s="196"/>
      <c r="AE36" s="196"/>
      <c r="AF36" s="196"/>
      <c r="AG36" s="197"/>
    </row>
    <row r="38" spans="4:33" ht="15.75" customHeight="1" x14ac:dyDescent="0.15">
      <c r="D38" s="2" t="s">
        <v>83</v>
      </c>
      <c r="E38" s="2" t="s">
        <v>116</v>
      </c>
    </row>
    <row r="39" spans="4:33" ht="15.75" customHeight="1" x14ac:dyDescent="0.15">
      <c r="E39" s="2" t="s">
        <v>84</v>
      </c>
      <c r="F39" s="2" t="s">
        <v>113</v>
      </c>
    </row>
    <row r="40" spans="4:33" ht="15.75" customHeight="1" x14ac:dyDescent="0.15">
      <c r="F40" s="140" t="s">
        <v>177</v>
      </c>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row>
    <row r="41" spans="4:33" ht="15.75" customHeight="1" x14ac:dyDescent="0.15">
      <c r="F41" s="21"/>
    </row>
    <row r="42" spans="4:33" ht="15.75" customHeight="1" x14ac:dyDescent="0.15">
      <c r="E42" s="2" t="s">
        <v>85</v>
      </c>
      <c r="F42" s="2" t="s">
        <v>176</v>
      </c>
    </row>
    <row r="43" spans="4:33" ht="15.75" customHeight="1" x14ac:dyDescent="0.15">
      <c r="E43" s="18"/>
      <c r="F43" s="18" t="s">
        <v>178</v>
      </c>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row>
    <row r="45" spans="4:33" ht="15.75" customHeight="1" x14ac:dyDescent="0.15">
      <c r="E45" s="63" t="s">
        <v>97</v>
      </c>
      <c r="F45" s="63"/>
      <c r="G45" s="63"/>
      <c r="H45" s="63"/>
      <c r="I45" s="63"/>
      <c r="J45" s="63"/>
      <c r="K45" s="63"/>
      <c r="L45" s="63"/>
      <c r="M45" s="63"/>
      <c r="N45" s="63"/>
      <c r="O45" s="63" t="s">
        <v>135</v>
      </c>
      <c r="P45" s="63"/>
      <c r="Q45" s="63"/>
      <c r="R45" s="63"/>
      <c r="S45" s="63"/>
      <c r="T45" s="63"/>
      <c r="U45" s="63"/>
      <c r="V45" s="63"/>
      <c r="W45" s="63"/>
      <c r="X45" s="63" t="s">
        <v>163</v>
      </c>
      <c r="Y45" s="63"/>
      <c r="Z45" s="63"/>
      <c r="AA45" s="63"/>
      <c r="AB45" s="63"/>
      <c r="AC45" s="63"/>
      <c r="AD45" s="63"/>
      <c r="AE45" s="63"/>
      <c r="AF45" s="63"/>
    </row>
    <row r="46" spans="4:33" ht="15.75" customHeight="1" x14ac:dyDescent="0.15">
      <c r="E46" s="138"/>
      <c r="F46" s="138"/>
      <c r="G46" s="138"/>
      <c r="H46" s="138"/>
      <c r="I46" s="138"/>
      <c r="J46" s="138"/>
      <c r="K46" s="138"/>
      <c r="L46" s="138"/>
      <c r="M46" s="138"/>
      <c r="N46" s="138"/>
      <c r="O46" s="82">
        <v>135000</v>
      </c>
      <c r="P46" s="80"/>
      <c r="Q46" s="80"/>
      <c r="R46" s="80"/>
      <c r="S46" s="80"/>
      <c r="T46" s="80"/>
      <c r="U46" s="80"/>
      <c r="V46" s="80"/>
      <c r="W46" s="80"/>
      <c r="X46" s="82">
        <f>COUNTA(E46)*O46</f>
        <v>0</v>
      </c>
      <c r="Y46" s="82"/>
      <c r="Z46" s="82"/>
      <c r="AA46" s="82"/>
      <c r="AB46" s="82"/>
      <c r="AC46" s="82"/>
      <c r="AD46" s="82"/>
      <c r="AE46" s="82"/>
      <c r="AF46" s="82"/>
    </row>
    <row r="48" spans="4:33" ht="15.75" customHeight="1" x14ac:dyDescent="0.15">
      <c r="E48" s="2" t="s">
        <v>86</v>
      </c>
      <c r="F48" s="2" t="s">
        <v>170</v>
      </c>
    </row>
    <row r="49" spans="5:33" ht="15.75" customHeight="1" x14ac:dyDescent="0.15">
      <c r="F49" s="2" t="s">
        <v>256</v>
      </c>
      <c r="G49"/>
      <c r="H49"/>
      <c r="I49"/>
      <c r="J49"/>
      <c r="K49"/>
      <c r="L49"/>
      <c r="M49"/>
      <c r="N49"/>
      <c r="O49"/>
      <c r="P49"/>
      <c r="Q49"/>
      <c r="R49"/>
      <c r="S49"/>
      <c r="T49"/>
      <c r="U49"/>
      <c r="V49"/>
      <c r="W49"/>
      <c r="X49"/>
      <c r="Y49"/>
      <c r="Z49"/>
      <c r="AA49"/>
      <c r="AB49"/>
      <c r="AC49"/>
      <c r="AD49"/>
      <c r="AE49"/>
      <c r="AF49"/>
      <c r="AG49"/>
    </row>
    <row r="50" spans="5:33" ht="15.75" customHeight="1" x14ac:dyDescent="0.15">
      <c r="F50" s="2" t="s">
        <v>199</v>
      </c>
    </row>
    <row r="51" spans="5:33" ht="15.75" customHeight="1" x14ac:dyDescent="0.15">
      <c r="F51" s="2" t="s">
        <v>200</v>
      </c>
      <c r="O51"/>
      <c r="P51"/>
      <c r="Q51"/>
      <c r="R51"/>
      <c r="S51"/>
      <c r="T51"/>
      <c r="U51"/>
      <c r="V51"/>
      <c r="W51"/>
      <c r="X51"/>
      <c r="Y51"/>
      <c r="Z51"/>
      <c r="AA51"/>
      <c r="AB51"/>
      <c r="AC51"/>
      <c r="AD51"/>
      <c r="AE51"/>
      <c r="AF51"/>
      <c r="AG51"/>
    </row>
    <row r="53" spans="5:33" ht="15.75" customHeight="1" x14ac:dyDescent="0.15">
      <c r="E53" s="136" t="s">
        <v>171</v>
      </c>
      <c r="F53" s="63"/>
      <c r="G53" s="63"/>
      <c r="H53" s="63"/>
      <c r="I53" s="63"/>
      <c r="J53" s="63"/>
      <c r="K53" s="63"/>
      <c r="L53" s="63"/>
      <c r="M53" s="63"/>
      <c r="N53" s="63"/>
      <c r="O53" s="63" t="s">
        <v>135</v>
      </c>
      <c r="P53" s="63"/>
      <c r="Q53" s="63"/>
      <c r="R53" s="63"/>
      <c r="S53" s="63"/>
      <c r="T53" s="63"/>
      <c r="U53" s="63"/>
      <c r="V53" s="63"/>
      <c r="W53" s="63"/>
      <c r="X53" s="63" t="s">
        <v>164</v>
      </c>
      <c r="Y53" s="63"/>
      <c r="Z53" s="63"/>
      <c r="AA53" s="63"/>
      <c r="AB53" s="63"/>
      <c r="AC53" s="63"/>
      <c r="AD53" s="63"/>
      <c r="AE53" s="63"/>
      <c r="AF53" s="63"/>
    </row>
    <row r="54" spans="5:33" ht="15.75" customHeight="1" x14ac:dyDescent="0.15">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row>
    <row r="55" spans="5:33" ht="15.75" customHeight="1" x14ac:dyDescent="0.15">
      <c r="E55" s="80">
        <f>+別紙１!H20+別紙１!H68+別紙１!H120+別紙１!H177+別紙１!H225+別紙１!H273</f>
        <v>0</v>
      </c>
      <c r="F55" s="80"/>
      <c r="G55" s="80"/>
      <c r="H55" s="80"/>
      <c r="I55" s="80"/>
      <c r="J55" s="80"/>
      <c r="K55" s="80"/>
      <c r="L55" s="80"/>
      <c r="M55" s="80"/>
      <c r="N55" s="80"/>
      <c r="O55" s="80">
        <v>900</v>
      </c>
      <c r="P55" s="80"/>
      <c r="Q55" s="80"/>
      <c r="R55" s="80"/>
      <c r="S55" s="80"/>
      <c r="T55" s="80"/>
      <c r="U55" s="80"/>
      <c r="V55" s="80"/>
      <c r="W55" s="80"/>
      <c r="X55" s="135">
        <f>E55*O55</f>
        <v>0</v>
      </c>
      <c r="Y55" s="135"/>
      <c r="Z55" s="135"/>
      <c r="AA55" s="135"/>
      <c r="AB55" s="135"/>
      <c r="AC55" s="135"/>
      <c r="AD55" s="135"/>
      <c r="AE55" s="135"/>
      <c r="AF55" s="135"/>
    </row>
    <row r="56" spans="5:33" ht="15.75" customHeight="1" x14ac:dyDescent="0.15">
      <c r="E56" s="2" t="s">
        <v>198</v>
      </c>
    </row>
    <row r="57" spans="5:33" ht="15.75" customHeight="1" x14ac:dyDescent="0.15">
      <c r="E57" s="16" t="s">
        <v>87</v>
      </c>
      <c r="F57" s="16" t="s">
        <v>259</v>
      </c>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row>
    <row r="58" spans="5:33" ht="12.75" customHeight="1" x14ac:dyDescent="0.15">
      <c r="E58" s="16"/>
      <c r="F58" s="16" t="s">
        <v>242</v>
      </c>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row>
    <row r="59" spans="5:33" ht="15.75" customHeight="1" x14ac:dyDescent="0.15">
      <c r="E59" s="16"/>
      <c r="F59" s="16" t="s">
        <v>243</v>
      </c>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row>
    <row r="60" spans="5:33" ht="15.75" customHeight="1" x14ac:dyDescent="0.15">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row>
    <row r="61" spans="5:33" ht="15.75" customHeight="1" x14ac:dyDescent="0.15">
      <c r="E61" s="204" t="s">
        <v>97</v>
      </c>
      <c r="F61" s="204"/>
      <c r="G61" s="204"/>
      <c r="H61" s="204"/>
      <c r="I61" s="204"/>
      <c r="J61" s="204"/>
      <c r="K61" s="204"/>
      <c r="L61" s="204"/>
      <c r="M61" s="204"/>
      <c r="N61" s="204"/>
      <c r="O61" s="204" t="s">
        <v>135</v>
      </c>
      <c r="P61" s="204"/>
      <c r="Q61" s="204"/>
      <c r="R61" s="204"/>
      <c r="S61" s="204"/>
      <c r="T61" s="204"/>
      <c r="U61" s="204"/>
      <c r="V61" s="204"/>
      <c r="W61" s="204"/>
      <c r="X61" s="204" t="s">
        <v>163</v>
      </c>
      <c r="Y61" s="204"/>
      <c r="Z61" s="204"/>
      <c r="AA61" s="204"/>
      <c r="AB61" s="204"/>
      <c r="AC61" s="204"/>
      <c r="AD61" s="204"/>
      <c r="AE61" s="204"/>
      <c r="AF61" s="204"/>
    </row>
    <row r="62" spans="5:33" ht="15.75" customHeight="1" x14ac:dyDescent="0.15">
      <c r="E62" s="205"/>
      <c r="F62" s="205"/>
      <c r="G62" s="205"/>
      <c r="H62" s="205"/>
      <c r="I62" s="205"/>
      <c r="J62" s="205"/>
      <c r="K62" s="205"/>
      <c r="L62" s="205"/>
      <c r="M62" s="205"/>
      <c r="N62" s="205"/>
      <c r="O62" s="150">
        <v>300000</v>
      </c>
      <c r="P62" s="149"/>
      <c r="Q62" s="149"/>
      <c r="R62" s="149"/>
      <c r="S62" s="149"/>
      <c r="T62" s="149"/>
      <c r="U62" s="149"/>
      <c r="V62" s="149"/>
      <c r="W62" s="149"/>
      <c r="X62" s="150">
        <f>COUNTA(E62)*O62</f>
        <v>0</v>
      </c>
      <c r="Y62" s="150"/>
      <c r="Z62" s="150"/>
      <c r="AA62" s="150"/>
      <c r="AB62" s="150"/>
      <c r="AC62" s="150"/>
      <c r="AD62" s="150"/>
      <c r="AE62" s="150"/>
      <c r="AF62" s="150"/>
    </row>
    <row r="63" spans="5:33" ht="15.75" customHeight="1" x14ac:dyDescent="0.15">
      <c r="E63" s="16" t="s">
        <v>241</v>
      </c>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row>
    <row r="64" spans="5:33" ht="15.75" customHeight="1" x14ac:dyDescent="0.15">
      <c r="E64" s="16" t="s">
        <v>255</v>
      </c>
    </row>
    <row r="65" spans="3:34" ht="15.75" customHeight="1" x14ac:dyDescent="0.15">
      <c r="E65" s="16"/>
    </row>
    <row r="66" spans="3:34" ht="15.75" customHeight="1" x14ac:dyDescent="0.15">
      <c r="C66" s="1" t="s">
        <v>80</v>
      </c>
      <c r="E66" s="2" t="s">
        <v>248</v>
      </c>
      <c r="F66" s="2" t="s">
        <v>117</v>
      </c>
    </row>
    <row r="67" spans="3:34" ht="15.75" customHeight="1" x14ac:dyDescent="0.15">
      <c r="F67" s="2" t="s">
        <v>244</v>
      </c>
    </row>
    <row r="68" spans="3:34" ht="12.75" customHeight="1" x14ac:dyDescent="0.15"/>
    <row r="69" spans="3:34" ht="15.75" customHeight="1" x14ac:dyDescent="0.15">
      <c r="D69" s="63" t="s">
        <v>10</v>
      </c>
      <c r="E69" s="63"/>
      <c r="F69" s="63"/>
      <c r="G69" s="63"/>
      <c r="H69" s="63"/>
      <c r="I69" s="63"/>
      <c r="J69" s="63"/>
      <c r="K69" s="63"/>
      <c r="L69" s="63"/>
      <c r="M69" s="63"/>
      <c r="N69" s="63"/>
      <c r="O69" s="63"/>
      <c r="P69" s="63"/>
      <c r="Q69" s="117" t="s">
        <v>97</v>
      </c>
      <c r="R69" s="118"/>
      <c r="S69" s="118"/>
      <c r="T69" s="118"/>
      <c r="U69" s="119"/>
      <c r="V69" s="117" t="s">
        <v>133</v>
      </c>
      <c r="W69" s="118"/>
      <c r="X69" s="118"/>
      <c r="Y69" s="118"/>
      <c r="Z69" s="119"/>
    </row>
    <row r="70" spans="3:34" ht="15.75" customHeight="1" x14ac:dyDescent="0.15">
      <c r="D70" s="111" t="s">
        <v>179</v>
      </c>
      <c r="E70" s="112"/>
      <c r="F70" s="112"/>
      <c r="G70" s="112"/>
      <c r="H70" s="112"/>
      <c r="I70" s="112"/>
      <c r="J70" s="112"/>
      <c r="K70" s="112"/>
      <c r="L70" s="112"/>
      <c r="M70" s="112"/>
      <c r="N70" s="112"/>
      <c r="O70" s="112"/>
      <c r="P70" s="113"/>
      <c r="Q70" s="92"/>
      <c r="R70" s="93"/>
      <c r="S70" s="93"/>
      <c r="T70" s="93"/>
      <c r="U70" s="98"/>
      <c r="V70" s="102">
        <v>14000</v>
      </c>
      <c r="W70" s="103"/>
      <c r="X70" s="103"/>
      <c r="Y70" s="103"/>
      <c r="Z70" s="104"/>
    </row>
    <row r="71" spans="3:34" ht="15.75" customHeight="1" x14ac:dyDescent="0.15">
      <c r="D71" s="111" t="s">
        <v>180</v>
      </c>
      <c r="E71" s="112"/>
      <c r="F71" s="112"/>
      <c r="G71" s="112"/>
      <c r="H71" s="112"/>
      <c r="I71" s="112"/>
      <c r="J71" s="112"/>
      <c r="K71" s="112"/>
      <c r="L71" s="112"/>
      <c r="M71" s="112"/>
      <c r="N71" s="112"/>
      <c r="O71" s="112"/>
      <c r="P71" s="113"/>
      <c r="Q71" s="92"/>
      <c r="R71" s="93"/>
      <c r="S71" s="93"/>
      <c r="T71" s="93"/>
      <c r="U71" s="98"/>
      <c r="V71" s="102">
        <v>7000</v>
      </c>
      <c r="W71" s="103"/>
      <c r="X71" s="103"/>
      <c r="Y71" s="103"/>
      <c r="Z71" s="104"/>
    </row>
    <row r="72" spans="3:34" ht="15.75" customHeight="1" thickBot="1" x14ac:dyDescent="0.2">
      <c r="D72" s="114" t="s">
        <v>167</v>
      </c>
      <c r="E72" s="115"/>
      <c r="F72" s="115"/>
      <c r="G72" s="115"/>
      <c r="H72" s="115"/>
      <c r="I72" s="115"/>
      <c r="J72" s="115"/>
      <c r="K72" s="115"/>
      <c r="L72" s="115"/>
      <c r="M72" s="115"/>
      <c r="N72" s="115"/>
      <c r="O72" s="115"/>
      <c r="P72" s="116"/>
      <c r="Q72" s="186"/>
      <c r="R72" s="187"/>
      <c r="S72" s="187"/>
      <c r="T72" s="187"/>
      <c r="U72" s="188"/>
      <c r="V72" s="182">
        <v>14000</v>
      </c>
      <c r="W72" s="183"/>
      <c r="X72" s="183"/>
      <c r="Y72" s="183"/>
      <c r="Z72" s="184"/>
    </row>
    <row r="73" spans="3:34" ht="15.75" customHeight="1" thickBot="1" x14ac:dyDescent="0.2">
      <c r="D73" s="64" t="s">
        <v>172</v>
      </c>
      <c r="E73" s="65"/>
      <c r="F73" s="65"/>
      <c r="G73" s="65"/>
      <c r="H73" s="65"/>
      <c r="I73" s="65"/>
      <c r="J73" s="65"/>
      <c r="K73" s="65"/>
      <c r="L73" s="65"/>
      <c r="M73" s="65"/>
      <c r="N73" s="65"/>
      <c r="O73" s="65"/>
      <c r="P73" s="65"/>
      <c r="Q73" s="66"/>
      <c r="R73" s="66"/>
      <c r="S73" s="66"/>
      <c r="T73" s="66"/>
      <c r="U73" s="189"/>
      <c r="V73" s="185">
        <f>COUNTA(Q70)*V70+COUNTA(Q71)*V71+COUNTA(Q72)*V72</f>
        <v>0</v>
      </c>
      <c r="W73" s="185"/>
      <c r="X73" s="185"/>
      <c r="Y73" s="185"/>
      <c r="Z73" s="185"/>
    </row>
    <row r="74" spans="3:34" ht="15.75" customHeight="1" x14ac:dyDescent="0.15">
      <c r="Q74" s="12"/>
      <c r="R74" s="12"/>
      <c r="S74" s="12"/>
      <c r="T74" s="12"/>
      <c r="U74" s="12"/>
      <c r="V74" s="3"/>
      <c r="W74" s="3"/>
      <c r="X74" s="3"/>
      <c r="Y74" s="3"/>
      <c r="Z74" s="3"/>
    </row>
    <row r="75" spans="3:34" ht="15.75" customHeight="1" x14ac:dyDescent="0.15">
      <c r="C75" s="1" t="s">
        <v>80</v>
      </c>
      <c r="E75" s="2" t="s">
        <v>249</v>
      </c>
      <c r="F75" s="2" t="s">
        <v>115</v>
      </c>
    </row>
    <row r="77" spans="3:34" ht="15.75" customHeight="1" x14ac:dyDescent="0.15">
      <c r="E77" s="2" t="s">
        <v>85</v>
      </c>
      <c r="F77" s="2" t="s">
        <v>11</v>
      </c>
    </row>
    <row r="78" spans="3:34" ht="15.75" customHeight="1" x14ac:dyDescent="0.15">
      <c r="F78" s="2" t="s">
        <v>245</v>
      </c>
    </row>
    <row r="80" spans="3:34" ht="15.75" customHeight="1" x14ac:dyDescent="0.15">
      <c r="D80" s="179" t="s">
        <v>118</v>
      </c>
      <c r="E80" s="180"/>
      <c r="F80" s="180"/>
      <c r="G80" s="180"/>
      <c r="H80" s="180"/>
      <c r="I80" s="180"/>
      <c r="J80" s="180"/>
      <c r="K80" s="180"/>
      <c r="L80" s="180"/>
      <c r="M80" s="180"/>
      <c r="N80" s="180"/>
      <c r="O80" s="180"/>
      <c r="P80" s="180"/>
      <c r="Q80" s="180"/>
      <c r="R80" s="180"/>
      <c r="S80" s="180"/>
      <c r="T80" s="180"/>
      <c r="U80" s="180"/>
      <c r="V80" s="180"/>
      <c r="W80" s="180"/>
      <c r="X80" s="180"/>
      <c r="Y80" s="180"/>
      <c r="Z80" s="180"/>
      <c r="AA80" s="180"/>
      <c r="AB80" s="180"/>
      <c r="AC80" s="180"/>
      <c r="AD80" s="180"/>
      <c r="AE80" s="180"/>
      <c r="AF80" s="180"/>
      <c r="AG80" s="181"/>
      <c r="AH80" s="1"/>
    </row>
    <row r="81" spans="4:34" ht="15.75" customHeight="1" x14ac:dyDescent="0.15">
      <c r="D81" s="92" t="s">
        <v>12</v>
      </c>
      <c r="E81" s="93"/>
      <c r="F81" s="94"/>
      <c r="G81" s="93"/>
      <c r="H81" s="93"/>
      <c r="I81" s="92" t="s">
        <v>13</v>
      </c>
      <c r="J81" s="93"/>
      <c r="K81" s="94"/>
      <c r="L81" s="93"/>
      <c r="M81" s="93"/>
      <c r="N81" s="92" t="s">
        <v>14</v>
      </c>
      <c r="O81" s="93"/>
      <c r="P81" s="94"/>
      <c r="Q81" s="93"/>
      <c r="R81" s="93"/>
      <c r="S81" s="92" t="s">
        <v>15</v>
      </c>
      <c r="T81" s="93"/>
      <c r="U81" s="94"/>
      <c r="V81" s="93"/>
      <c r="W81" s="93"/>
      <c r="X81" s="92" t="s">
        <v>16</v>
      </c>
      <c r="Y81" s="93"/>
      <c r="Z81" s="94"/>
      <c r="AA81" s="93"/>
      <c r="AB81" s="93"/>
      <c r="AC81" s="92" t="s">
        <v>17</v>
      </c>
      <c r="AD81" s="93"/>
      <c r="AE81" s="94"/>
      <c r="AF81" s="97"/>
      <c r="AG81" s="98"/>
      <c r="AH81" s="19"/>
    </row>
    <row r="82" spans="4:34" ht="15.75" customHeight="1" x14ac:dyDescent="0.15">
      <c r="D82" s="92" t="s">
        <v>18</v>
      </c>
      <c r="E82" s="93"/>
      <c r="F82" s="94"/>
      <c r="G82" s="93"/>
      <c r="H82" s="93"/>
      <c r="I82" s="92" t="s">
        <v>19</v>
      </c>
      <c r="J82" s="93"/>
      <c r="K82" s="94"/>
      <c r="L82" s="93"/>
      <c r="M82" s="93"/>
      <c r="N82" s="92" t="s">
        <v>20</v>
      </c>
      <c r="O82" s="93"/>
      <c r="P82" s="94"/>
      <c r="Q82" s="93"/>
      <c r="R82" s="93"/>
      <c r="S82" s="9"/>
      <c r="T82" s="19"/>
      <c r="U82" s="132"/>
      <c r="V82" s="132"/>
      <c r="W82" s="132"/>
      <c r="X82" s="19"/>
      <c r="Y82" s="19"/>
      <c r="Z82" s="132"/>
      <c r="AA82" s="132"/>
      <c r="AB82" s="132"/>
      <c r="AC82" s="19"/>
      <c r="AD82" s="19"/>
      <c r="AE82" s="132"/>
      <c r="AF82" s="132"/>
      <c r="AG82" s="132"/>
      <c r="AH82" s="19"/>
    </row>
    <row r="83" spans="4:34" ht="15.75" customHeight="1" x14ac:dyDescent="0.15">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row>
    <row r="84" spans="4:34" ht="15.75" customHeight="1" x14ac:dyDescent="0.15">
      <c r="D84" s="99" t="s">
        <v>119</v>
      </c>
      <c r="E84" s="100"/>
      <c r="F84" s="100"/>
      <c r="G84" s="100"/>
      <c r="H84" s="100"/>
      <c r="I84" s="100"/>
      <c r="J84" s="100"/>
      <c r="K84" s="100"/>
      <c r="L84" s="100"/>
      <c r="M84" s="100"/>
      <c r="N84" s="100"/>
      <c r="O84" s="100"/>
      <c r="P84" s="100"/>
      <c r="Q84" s="100"/>
      <c r="R84" s="100"/>
      <c r="S84" s="100"/>
      <c r="T84" s="100"/>
      <c r="U84" s="100"/>
      <c r="V84" s="100"/>
      <c r="W84" s="100"/>
      <c r="X84" s="100"/>
      <c r="Y84" s="100"/>
      <c r="Z84" s="100"/>
      <c r="AA84" s="100"/>
      <c r="AB84" s="100"/>
      <c r="AC84" s="100"/>
      <c r="AD84" s="100"/>
      <c r="AE84" s="100"/>
      <c r="AF84" s="100"/>
      <c r="AG84" s="101"/>
      <c r="AH84" s="1"/>
    </row>
    <row r="85" spans="4:34" ht="15.75" customHeight="1" x14ac:dyDescent="0.15">
      <c r="D85" s="92" t="s">
        <v>12</v>
      </c>
      <c r="E85" s="93"/>
      <c r="F85" s="94"/>
      <c r="G85" s="93"/>
      <c r="H85" s="93"/>
      <c r="I85" s="92" t="s">
        <v>21</v>
      </c>
      <c r="J85" s="93"/>
      <c r="K85" s="94"/>
      <c r="L85" s="93"/>
      <c r="M85" s="93"/>
      <c r="N85" s="92" t="s">
        <v>22</v>
      </c>
      <c r="O85" s="93"/>
      <c r="P85" s="94"/>
      <c r="Q85" s="93"/>
      <c r="R85" s="93"/>
      <c r="S85" s="92" t="s">
        <v>23</v>
      </c>
      <c r="T85" s="93"/>
      <c r="U85" s="94"/>
      <c r="V85" s="93"/>
      <c r="W85" s="93"/>
      <c r="X85" s="92" t="s">
        <v>24</v>
      </c>
      <c r="Y85" s="93"/>
      <c r="Z85" s="94"/>
      <c r="AA85" s="93"/>
      <c r="AB85" s="93"/>
      <c r="AC85" s="92" t="s">
        <v>25</v>
      </c>
      <c r="AD85" s="93"/>
      <c r="AE85" s="94"/>
      <c r="AF85" s="97"/>
      <c r="AG85" s="98"/>
      <c r="AH85" s="19"/>
    </row>
    <row r="86" spans="4:34" ht="15.75" customHeight="1" x14ac:dyDescent="0.15">
      <c r="D86" s="92" t="s">
        <v>26</v>
      </c>
      <c r="E86" s="93"/>
      <c r="F86" s="94"/>
      <c r="G86" s="93"/>
      <c r="H86" s="93"/>
      <c r="I86" s="92" t="s">
        <v>27</v>
      </c>
      <c r="J86" s="93"/>
      <c r="K86" s="94"/>
      <c r="L86" s="93"/>
      <c r="M86" s="93"/>
      <c r="N86" s="92" t="s">
        <v>28</v>
      </c>
      <c r="O86" s="93"/>
      <c r="P86" s="94"/>
      <c r="Q86" s="93"/>
      <c r="R86" s="93"/>
      <c r="S86" s="92" t="s">
        <v>29</v>
      </c>
      <c r="T86" s="93"/>
      <c r="U86" s="94"/>
      <c r="V86" s="93"/>
      <c r="W86" s="93"/>
      <c r="X86" s="92" t="s">
        <v>30</v>
      </c>
      <c r="Y86" s="93"/>
      <c r="Z86" s="94"/>
      <c r="AA86" s="93"/>
      <c r="AB86" s="93"/>
      <c r="AC86" s="92" t="s">
        <v>31</v>
      </c>
      <c r="AD86" s="93"/>
      <c r="AE86" s="94"/>
      <c r="AF86" s="97"/>
      <c r="AG86" s="98"/>
      <c r="AH86" s="19"/>
    </row>
    <row r="87" spans="4:34" ht="15.75" customHeight="1" x14ac:dyDescent="0.15">
      <c r="D87" s="92" t="s">
        <v>32</v>
      </c>
      <c r="E87" s="93"/>
      <c r="F87" s="94"/>
      <c r="G87" s="93"/>
      <c r="H87" s="93"/>
      <c r="I87" s="92" t="s">
        <v>33</v>
      </c>
      <c r="J87" s="93"/>
      <c r="K87" s="94"/>
      <c r="L87" s="93"/>
      <c r="M87" s="93"/>
      <c r="N87" s="92" t="s">
        <v>34</v>
      </c>
      <c r="O87" s="93"/>
      <c r="P87" s="94"/>
      <c r="Q87" s="93"/>
      <c r="R87" s="93"/>
      <c r="S87" s="92" t="s">
        <v>35</v>
      </c>
      <c r="T87" s="93"/>
      <c r="U87" s="94"/>
      <c r="V87" s="93"/>
      <c r="W87" s="93"/>
      <c r="X87" s="92" t="s">
        <v>36</v>
      </c>
      <c r="Y87" s="93"/>
      <c r="Z87" s="94"/>
      <c r="AA87" s="93"/>
      <c r="AB87" s="93"/>
      <c r="AC87" s="92" t="s">
        <v>37</v>
      </c>
      <c r="AD87" s="93"/>
      <c r="AE87" s="94"/>
      <c r="AF87" s="97"/>
      <c r="AG87" s="98"/>
      <c r="AH87" s="19"/>
    </row>
    <row r="88" spans="4:34" ht="15.75" customHeight="1" x14ac:dyDescent="0.15">
      <c r="D88" s="92" t="s">
        <v>38</v>
      </c>
      <c r="E88" s="93"/>
      <c r="F88" s="94"/>
      <c r="G88" s="93"/>
      <c r="H88" s="93"/>
      <c r="I88" s="92" t="s">
        <v>39</v>
      </c>
      <c r="J88" s="93"/>
      <c r="K88" s="94"/>
      <c r="L88" s="93"/>
      <c r="M88" s="93"/>
      <c r="N88" s="92" t="s">
        <v>40</v>
      </c>
      <c r="O88" s="93"/>
      <c r="P88" s="94"/>
      <c r="Q88" s="93"/>
      <c r="R88" s="93"/>
      <c r="S88" s="92" t="s">
        <v>42</v>
      </c>
      <c r="T88" s="93"/>
      <c r="U88" s="94"/>
      <c r="V88" s="93"/>
      <c r="W88" s="93"/>
      <c r="X88" s="92" t="s">
        <v>43</v>
      </c>
      <c r="Y88" s="93"/>
      <c r="Z88" s="94"/>
      <c r="AA88" s="93"/>
      <c r="AB88" s="93"/>
      <c r="AC88" s="92" t="s">
        <v>44</v>
      </c>
      <c r="AD88" s="93"/>
      <c r="AE88" s="94"/>
      <c r="AF88" s="97"/>
      <c r="AG88" s="98"/>
      <c r="AH88" s="19"/>
    </row>
    <row r="89" spans="4:34" ht="15.75" customHeight="1" x14ac:dyDescent="0.15">
      <c r="D89" s="92" t="s">
        <v>45</v>
      </c>
      <c r="E89" s="93"/>
      <c r="F89" s="94"/>
      <c r="G89" s="93"/>
      <c r="H89" s="93"/>
      <c r="I89" s="92" t="s">
        <v>68</v>
      </c>
      <c r="J89" s="93"/>
      <c r="K89" s="94"/>
      <c r="L89" s="93"/>
      <c r="M89" s="93"/>
      <c r="N89" s="92" t="s">
        <v>46</v>
      </c>
      <c r="O89" s="93"/>
      <c r="P89" s="94"/>
      <c r="Q89" s="93"/>
      <c r="R89" s="93"/>
      <c r="S89" s="92" t="s">
        <v>67</v>
      </c>
      <c r="T89" s="93"/>
      <c r="U89" s="94"/>
      <c r="V89" s="93"/>
      <c r="W89" s="93"/>
      <c r="X89" s="92" t="s">
        <v>41</v>
      </c>
      <c r="Y89" s="93"/>
      <c r="Z89" s="94"/>
      <c r="AA89" s="93"/>
      <c r="AB89" s="93"/>
      <c r="AC89" s="92" t="s">
        <v>47</v>
      </c>
      <c r="AD89" s="93"/>
      <c r="AE89" s="94"/>
      <c r="AF89" s="97"/>
      <c r="AG89" s="98"/>
      <c r="AH89" s="19"/>
    </row>
    <row r="90" spans="4:34" ht="15.75" customHeight="1" x14ac:dyDescent="0.15">
      <c r="D90" s="92" t="s">
        <v>48</v>
      </c>
      <c r="E90" s="93"/>
      <c r="F90" s="94"/>
      <c r="G90" s="93"/>
      <c r="H90" s="93"/>
      <c r="I90" s="92" t="s">
        <v>49</v>
      </c>
      <c r="J90" s="93"/>
      <c r="K90" s="94"/>
      <c r="L90" s="93"/>
      <c r="M90" s="93"/>
      <c r="N90" s="92" t="s">
        <v>50</v>
      </c>
      <c r="O90" s="93"/>
      <c r="P90" s="94"/>
      <c r="Q90" s="93"/>
      <c r="R90" s="93"/>
      <c r="S90" s="92" t="s">
        <v>51</v>
      </c>
      <c r="T90" s="93"/>
      <c r="U90" s="94"/>
      <c r="V90" s="93"/>
      <c r="W90" s="93"/>
      <c r="X90" s="92" t="s">
        <v>52</v>
      </c>
      <c r="Y90" s="93"/>
      <c r="Z90" s="94"/>
      <c r="AA90" s="93"/>
      <c r="AB90" s="93"/>
      <c r="AC90" s="92" t="s">
        <v>53</v>
      </c>
      <c r="AD90" s="93"/>
      <c r="AE90" s="94"/>
      <c r="AF90" s="97"/>
      <c r="AG90" s="98"/>
      <c r="AH90" s="19"/>
    </row>
    <row r="91" spans="4:34" ht="15.75" customHeight="1" x14ac:dyDescent="0.15">
      <c r="D91" s="92" t="s">
        <v>54</v>
      </c>
      <c r="E91" s="93"/>
      <c r="F91" s="94"/>
      <c r="G91" s="93"/>
      <c r="H91" s="93"/>
      <c r="I91" s="92" t="s">
        <v>55</v>
      </c>
      <c r="J91" s="93"/>
      <c r="K91" s="94"/>
      <c r="L91" s="93"/>
      <c r="M91" s="93"/>
      <c r="N91" s="92" t="s">
        <v>56</v>
      </c>
      <c r="O91" s="93"/>
      <c r="P91" s="94"/>
      <c r="Q91" s="93"/>
      <c r="R91" s="93"/>
      <c r="S91" s="92" t="s">
        <v>57</v>
      </c>
      <c r="T91" s="93"/>
      <c r="U91" s="94"/>
      <c r="V91" s="93"/>
      <c r="W91" s="93"/>
      <c r="X91" s="92" t="s">
        <v>58</v>
      </c>
      <c r="Y91" s="93"/>
      <c r="Z91" s="94"/>
      <c r="AA91" s="93"/>
      <c r="AB91" s="93"/>
      <c r="AC91" s="92" t="s">
        <v>59</v>
      </c>
      <c r="AD91" s="93"/>
      <c r="AE91" s="94"/>
      <c r="AF91" s="97"/>
      <c r="AG91" s="98"/>
      <c r="AH91" s="19"/>
    </row>
    <row r="92" spans="4:34" ht="15.75" customHeight="1" x14ac:dyDescent="0.15">
      <c r="D92" s="92" t="s">
        <v>60</v>
      </c>
      <c r="E92" s="93"/>
      <c r="F92" s="94"/>
      <c r="G92" s="93"/>
      <c r="H92" s="93"/>
      <c r="I92" s="92" t="s">
        <v>61</v>
      </c>
      <c r="J92" s="93"/>
      <c r="K92" s="94"/>
      <c r="L92" s="93"/>
      <c r="M92" s="93"/>
      <c r="N92" s="92" t="s">
        <v>62</v>
      </c>
      <c r="O92" s="93"/>
      <c r="P92" s="94"/>
      <c r="Q92" s="93"/>
      <c r="R92" s="93"/>
      <c r="S92" s="92" t="s">
        <v>63</v>
      </c>
      <c r="T92" s="93"/>
      <c r="U92" s="94"/>
      <c r="V92" s="93"/>
      <c r="W92" s="93"/>
      <c r="X92" s="92" t="s">
        <v>64</v>
      </c>
      <c r="Y92" s="93"/>
      <c r="Z92" s="94"/>
      <c r="AA92" s="93"/>
      <c r="AB92" s="93"/>
      <c r="AC92" s="11"/>
      <c r="AD92" s="10"/>
      <c r="AE92" s="10"/>
      <c r="AF92" s="10"/>
      <c r="AG92" s="10"/>
      <c r="AH92" s="19"/>
    </row>
    <row r="94" spans="4:34" ht="15.75" customHeight="1" x14ac:dyDescent="0.15">
      <c r="F94" s="84" t="s">
        <v>123</v>
      </c>
      <c r="G94" s="85"/>
      <c r="H94" s="85"/>
      <c r="I94" s="85"/>
      <c r="J94" s="85"/>
      <c r="K94" s="85"/>
      <c r="L94" s="86"/>
      <c r="M94" s="84" t="s">
        <v>135</v>
      </c>
      <c r="N94" s="85"/>
      <c r="O94" s="85"/>
      <c r="P94" s="85"/>
      <c r="Q94" s="85"/>
      <c r="R94" s="86"/>
      <c r="S94" s="84" t="s">
        <v>120</v>
      </c>
      <c r="T94" s="85"/>
      <c r="U94" s="85"/>
      <c r="V94" s="85"/>
      <c r="W94" s="86"/>
      <c r="X94" s="90" t="s">
        <v>65</v>
      </c>
      <c r="Y94" s="90"/>
      <c r="Z94" s="90"/>
      <c r="AA94" s="90"/>
      <c r="AB94" s="90"/>
      <c r="AC94" s="90"/>
      <c r="AD94" s="90"/>
      <c r="AE94" s="90"/>
      <c r="AF94" s="90"/>
    </row>
    <row r="95" spans="4:34" ht="15.75" customHeight="1" x14ac:dyDescent="0.15">
      <c r="F95" s="87"/>
      <c r="G95" s="88"/>
      <c r="H95" s="88"/>
      <c r="I95" s="88"/>
      <c r="J95" s="88"/>
      <c r="K95" s="88"/>
      <c r="L95" s="89"/>
      <c r="M95" s="87"/>
      <c r="N95" s="88"/>
      <c r="O95" s="88"/>
      <c r="P95" s="88"/>
      <c r="Q95" s="88"/>
      <c r="R95" s="89"/>
      <c r="S95" s="87"/>
      <c r="T95" s="88"/>
      <c r="U95" s="88"/>
      <c r="V95" s="88"/>
      <c r="W95" s="89"/>
      <c r="X95" s="91" t="s">
        <v>165</v>
      </c>
      <c r="Y95" s="91"/>
      <c r="Z95" s="91"/>
      <c r="AA95" s="91"/>
      <c r="AB95" s="91"/>
      <c r="AC95" s="91"/>
      <c r="AD95" s="91"/>
      <c r="AE95" s="91"/>
      <c r="AF95" s="91"/>
    </row>
    <row r="96" spans="4:34" ht="15.75" customHeight="1" x14ac:dyDescent="0.15">
      <c r="F96" s="128" t="s">
        <v>121</v>
      </c>
      <c r="G96" s="129"/>
      <c r="H96" s="129"/>
      <c r="I96" s="129"/>
      <c r="J96" s="129"/>
      <c r="K96" s="129"/>
      <c r="L96" s="130"/>
      <c r="M96" s="108">
        <v>3500</v>
      </c>
      <c r="N96" s="126"/>
      <c r="O96" s="126"/>
      <c r="P96" s="126"/>
      <c r="Q96" s="126"/>
      <c r="R96" s="127"/>
      <c r="S96" s="167">
        <f>COUNTIF(D81:AG82,"✓")</f>
        <v>0</v>
      </c>
      <c r="T96" s="167"/>
      <c r="U96" s="167"/>
      <c r="V96" s="167"/>
      <c r="W96" s="167"/>
      <c r="X96" s="168">
        <f>M96*S96</f>
        <v>0</v>
      </c>
      <c r="Y96" s="168"/>
      <c r="Z96" s="168"/>
      <c r="AA96" s="168"/>
      <c r="AB96" s="168"/>
      <c r="AC96" s="168"/>
      <c r="AD96" s="168"/>
      <c r="AE96" s="168"/>
      <c r="AF96" s="168"/>
    </row>
    <row r="97" spans="4:34" ht="15.75" customHeight="1" thickBot="1" x14ac:dyDescent="0.2">
      <c r="F97" s="67" t="s">
        <v>122</v>
      </c>
      <c r="G97" s="68"/>
      <c r="H97" s="68"/>
      <c r="I97" s="68"/>
      <c r="J97" s="68"/>
      <c r="K97" s="68"/>
      <c r="L97" s="69"/>
      <c r="M97" s="70">
        <v>2500</v>
      </c>
      <c r="N97" s="71"/>
      <c r="O97" s="71"/>
      <c r="P97" s="71"/>
      <c r="Q97" s="71"/>
      <c r="R97" s="72"/>
      <c r="S97" s="73">
        <f>COUNTIF(D85:AG92,"✓")</f>
        <v>0</v>
      </c>
      <c r="T97" s="73"/>
      <c r="U97" s="73"/>
      <c r="V97" s="73"/>
      <c r="W97" s="73"/>
      <c r="X97" s="168">
        <f>M97*S97</f>
        <v>0</v>
      </c>
      <c r="Y97" s="168"/>
      <c r="Z97" s="168"/>
      <c r="AA97" s="168"/>
      <c r="AB97" s="168"/>
      <c r="AC97" s="168"/>
      <c r="AD97" s="168"/>
      <c r="AE97" s="168"/>
      <c r="AF97" s="168"/>
    </row>
    <row r="98" spans="4:34" ht="15.75" customHeight="1" thickBot="1" x14ac:dyDescent="0.2">
      <c r="F98" s="75" t="s">
        <v>136</v>
      </c>
      <c r="G98" s="76"/>
      <c r="H98" s="76"/>
      <c r="I98" s="76"/>
      <c r="J98" s="76"/>
      <c r="K98" s="76"/>
      <c r="L98" s="76"/>
      <c r="M98" s="76"/>
      <c r="N98" s="76"/>
      <c r="O98" s="76"/>
      <c r="P98" s="76"/>
      <c r="Q98" s="76"/>
      <c r="R98" s="77"/>
      <c r="S98" s="78"/>
      <c r="T98" s="78"/>
      <c r="U98" s="78"/>
      <c r="V98" s="78"/>
      <c r="W98" s="78"/>
      <c r="X98" s="79">
        <f>SUM(X96:AF97)</f>
        <v>0</v>
      </c>
      <c r="Y98" s="79"/>
      <c r="Z98" s="79"/>
      <c r="AA98" s="79"/>
      <c r="AB98" s="79"/>
      <c r="AC98" s="79"/>
      <c r="AD98" s="79"/>
      <c r="AE98" s="79"/>
      <c r="AF98" s="79"/>
    </row>
    <row r="99" spans="4:34" ht="12.75" customHeight="1" x14ac:dyDescent="0.15"/>
    <row r="100" spans="4:34" ht="15.75" customHeight="1" x14ac:dyDescent="0.15">
      <c r="E100" s="2" t="s">
        <v>86</v>
      </c>
      <c r="F100" s="2" t="s">
        <v>66</v>
      </c>
    </row>
    <row r="101" spans="4:34" ht="15.75" customHeight="1" x14ac:dyDescent="0.15">
      <c r="F101" s="2" t="s">
        <v>245</v>
      </c>
    </row>
    <row r="103" spans="4:34" ht="15.75" customHeight="1" x14ac:dyDescent="0.15">
      <c r="D103" s="179" t="s">
        <v>118</v>
      </c>
      <c r="E103" s="180"/>
      <c r="F103" s="180"/>
      <c r="G103" s="180"/>
      <c r="H103" s="180"/>
      <c r="I103" s="180"/>
      <c r="J103" s="180"/>
      <c r="K103" s="180"/>
      <c r="L103" s="180"/>
      <c r="M103" s="180"/>
      <c r="N103" s="180"/>
      <c r="O103" s="180"/>
      <c r="P103" s="180"/>
      <c r="Q103" s="180"/>
      <c r="R103" s="180"/>
      <c r="S103" s="180"/>
      <c r="T103" s="180"/>
      <c r="U103" s="180"/>
      <c r="V103" s="180"/>
      <c r="W103" s="180"/>
      <c r="X103" s="180"/>
      <c r="Y103" s="180"/>
      <c r="Z103" s="180"/>
      <c r="AA103" s="180"/>
      <c r="AB103" s="180"/>
      <c r="AC103" s="180"/>
      <c r="AD103" s="180"/>
      <c r="AE103" s="180"/>
      <c r="AF103" s="180"/>
      <c r="AG103" s="181"/>
      <c r="AH103" s="1"/>
    </row>
    <row r="104" spans="4:34" ht="15.75" customHeight="1" x14ac:dyDescent="0.15">
      <c r="D104" s="92" t="s">
        <v>12</v>
      </c>
      <c r="E104" s="93"/>
      <c r="F104" s="94"/>
      <c r="G104" s="93"/>
      <c r="H104" s="93"/>
      <c r="I104" s="92" t="s">
        <v>13</v>
      </c>
      <c r="J104" s="93"/>
      <c r="K104" s="94"/>
      <c r="L104" s="93"/>
      <c r="M104" s="93"/>
      <c r="N104" s="92" t="s">
        <v>14</v>
      </c>
      <c r="O104" s="93"/>
      <c r="P104" s="94"/>
      <c r="Q104" s="93"/>
      <c r="R104" s="93"/>
      <c r="S104" s="92" t="s">
        <v>15</v>
      </c>
      <c r="T104" s="93"/>
      <c r="U104" s="94"/>
      <c r="V104" s="93"/>
      <c r="W104" s="93"/>
      <c r="X104" s="92" t="s">
        <v>16</v>
      </c>
      <c r="Y104" s="93"/>
      <c r="Z104" s="94"/>
      <c r="AA104" s="93"/>
      <c r="AB104" s="93"/>
      <c r="AC104" s="92" t="s">
        <v>17</v>
      </c>
      <c r="AD104" s="93"/>
      <c r="AE104" s="94"/>
      <c r="AF104" s="97"/>
      <c r="AG104" s="98"/>
      <c r="AH104" s="19"/>
    </row>
    <row r="105" spans="4:34" ht="15.75" customHeight="1" x14ac:dyDescent="0.15">
      <c r="D105" s="92" t="s">
        <v>18</v>
      </c>
      <c r="E105" s="93"/>
      <c r="F105" s="94"/>
      <c r="G105" s="93"/>
      <c r="H105" s="93"/>
      <c r="I105" s="92" t="s">
        <v>19</v>
      </c>
      <c r="J105" s="93"/>
      <c r="K105" s="94"/>
      <c r="L105" s="93"/>
      <c r="M105" s="93"/>
      <c r="N105" s="92" t="s">
        <v>20</v>
      </c>
      <c r="O105" s="93"/>
      <c r="P105" s="94"/>
      <c r="Q105" s="93"/>
      <c r="R105" s="93"/>
      <c r="S105" s="9"/>
      <c r="T105" s="19"/>
      <c r="U105" s="132"/>
      <c r="V105" s="132"/>
      <c r="W105" s="132"/>
      <c r="X105" s="19"/>
      <c r="Y105" s="19"/>
      <c r="Z105" s="132"/>
      <c r="AA105" s="132"/>
      <c r="AB105" s="132"/>
      <c r="AC105" s="19"/>
      <c r="AD105" s="19"/>
      <c r="AE105" s="132"/>
      <c r="AF105" s="132"/>
      <c r="AG105" s="132"/>
      <c r="AH105" s="19"/>
    </row>
    <row r="107" spans="4:34" ht="15.75" customHeight="1" x14ac:dyDescent="0.15">
      <c r="D107" s="99" t="s">
        <v>119</v>
      </c>
      <c r="E107" s="100"/>
      <c r="F107" s="100"/>
      <c r="G107" s="100"/>
      <c r="H107" s="100"/>
      <c r="I107" s="100"/>
      <c r="J107" s="100"/>
      <c r="K107" s="100"/>
      <c r="L107" s="100"/>
      <c r="M107" s="100"/>
      <c r="N107" s="100"/>
      <c r="O107" s="100"/>
      <c r="P107" s="100"/>
      <c r="Q107" s="100"/>
      <c r="R107" s="100"/>
      <c r="S107" s="100"/>
      <c r="T107" s="100"/>
      <c r="U107" s="100"/>
      <c r="V107" s="100"/>
      <c r="W107" s="100"/>
      <c r="X107" s="100"/>
      <c r="Y107" s="100"/>
      <c r="Z107" s="100"/>
      <c r="AA107" s="100"/>
      <c r="AB107" s="100"/>
      <c r="AC107" s="100"/>
      <c r="AD107" s="100"/>
      <c r="AE107" s="100"/>
      <c r="AF107" s="100"/>
      <c r="AG107" s="101"/>
      <c r="AH107" s="1"/>
    </row>
    <row r="108" spans="4:34" ht="15.75" customHeight="1" x14ac:dyDescent="0.15">
      <c r="D108" s="92" t="s">
        <v>12</v>
      </c>
      <c r="E108" s="93"/>
      <c r="F108" s="94"/>
      <c r="G108" s="93"/>
      <c r="H108" s="93"/>
      <c r="I108" s="92" t="s">
        <v>21</v>
      </c>
      <c r="J108" s="93"/>
      <c r="K108" s="94"/>
      <c r="L108" s="93"/>
      <c r="M108" s="93"/>
      <c r="N108" s="92" t="s">
        <v>22</v>
      </c>
      <c r="O108" s="93"/>
      <c r="P108" s="94"/>
      <c r="Q108" s="93"/>
      <c r="R108" s="93"/>
      <c r="S108" s="92" t="s">
        <v>23</v>
      </c>
      <c r="T108" s="93"/>
      <c r="U108" s="94"/>
      <c r="V108" s="93"/>
      <c r="W108" s="93"/>
      <c r="X108" s="92" t="s">
        <v>24</v>
      </c>
      <c r="Y108" s="93"/>
      <c r="Z108" s="94"/>
      <c r="AA108" s="93"/>
      <c r="AB108" s="93"/>
      <c r="AC108" s="92" t="s">
        <v>25</v>
      </c>
      <c r="AD108" s="93"/>
      <c r="AE108" s="94"/>
      <c r="AF108" s="97"/>
      <c r="AG108" s="98"/>
      <c r="AH108" s="19"/>
    </row>
    <row r="109" spans="4:34" ht="15.75" customHeight="1" x14ac:dyDescent="0.15">
      <c r="D109" s="92" t="s">
        <v>26</v>
      </c>
      <c r="E109" s="93"/>
      <c r="F109" s="94"/>
      <c r="G109" s="93"/>
      <c r="H109" s="93"/>
      <c r="I109" s="92" t="s">
        <v>27</v>
      </c>
      <c r="J109" s="93"/>
      <c r="K109" s="94"/>
      <c r="L109" s="93"/>
      <c r="M109" s="93"/>
      <c r="N109" s="92" t="s">
        <v>28</v>
      </c>
      <c r="O109" s="93"/>
      <c r="P109" s="94"/>
      <c r="Q109" s="93"/>
      <c r="R109" s="93"/>
      <c r="S109" s="92" t="s">
        <v>29</v>
      </c>
      <c r="T109" s="93"/>
      <c r="U109" s="94"/>
      <c r="V109" s="93"/>
      <c r="W109" s="93"/>
      <c r="X109" s="92" t="s">
        <v>30</v>
      </c>
      <c r="Y109" s="93"/>
      <c r="Z109" s="94"/>
      <c r="AA109" s="93"/>
      <c r="AB109" s="93"/>
      <c r="AC109" s="92" t="s">
        <v>31</v>
      </c>
      <c r="AD109" s="93"/>
      <c r="AE109" s="94"/>
      <c r="AF109" s="97"/>
      <c r="AG109" s="98"/>
      <c r="AH109" s="19"/>
    </row>
    <row r="110" spans="4:34" ht="15.75" customHeight="1" x14ac:dyDescent="0.15">
      <c r="D110" s="92" t="s">
        <v>32</v>
      </c>
      <c r="E110" s="93"/>
      <c r="F110" s="94"/>
      <c r="G110" s="93"/>
      <c r="H110" s="93"/>
      <c r="I110" s="92" t="s">
        <v>33</v>
      </c>
      <c r="J110" s="93"/>
      <c r="K110" s="94"/>
      <c r="L110" s="93"/>
      <c r="M110" s="93"/>
      <c r="N110" s="92" t="s">
        <v>34</v>
      </c>
      <c r="O110" s="93"/>
      <c r="P110" s="94"/>
      <c r="Q110" s="93"/>
      <c r="R110" s="93"/>
      <c r="S110" s="92" t="s">
        <v>35</v>
      </c>
      <c r="T110" s="93"/>
      <c r="U110" s="94"/>
      <c r="V110" s="93"/>
      <c r="W110" s="93"/>
      <c r="X110" s="92" t="s">
        <v>36</v>
      </c>
      <c r="Y110" s="93"/>
      <c r="Z110" s="94"/>
      <c r="AA110" s="93"/>
      <c r="AB110" s="93"/>
      <c r="AC110" s="92" t="s">
        <v>37</v>
      </c>
      <c r="AD110" s="93"/>
      <c r="AE110" s="94"/>
      <c r="AF110" s="97"/>
      <c r="AG110" s="98"/>
      <c r="AH110" s="19"/>
    </row>
    <row r="111" spans="4:34" ht="15.75" customHeight="1" x14ac:dyDescent="0.15">
      <c r="D111" s="92" t="s">
        <v>38</v>
      </c>
      <c r="E111" s="93"/>
      <c r="F111" s="94"/>
      <c r="G111" s="93"/>
      <c r="H111" s="93"/>
      <c r="I111" s="92" t="s">
        <v>39</v>
      </c>
      <c r="J111" s="93"/>
      <c r="K111" s="94"/>
      <c r="L111" s="93"/>
      <c r="M111" s="93"/>
      <c r="N111" s="92" t="s">
        <v>40</v>
      </c>
      <c r="O111" s="93"/>
      <c r="P111" s="94"/>
      <c r="Q111" s="93"/>
      <c r="R111" s="93"/>
      <c r="S111" s="92" t="s">
        <v>42</v>
      </c>
      <c r="T111" s="93"/>
      <c r="U111" s="94"/>
      <c r="V111" s="93"/>
      <c r="W111" s="93"/>
      <c r="X111" s="92" t="s">
        <v>43</v>
      </c>
      <c r="Y111" s="93"/>
      <c r="Z111" s="94"/>
      <c r="AA111" s="93"/>
      <c r="AB111" s="93"/>
      <c r="AC111" s="92" t="s">
        <v>44</v>
      </c>
      <c r="AD111" s="93"/>
      <c r="AE111" s="94"/>
      <c r="AF111" s="97"/>
      <c r="AG111" s="98"/>
      <c r="AH111" s="19"/>
    </row>
    <row r="112" spans="4:34" ht="15.75" customHeight="1" x14ac:dyDescent="0.15">
      <c r="D112" s="92" t="s">
        <v>45</v>
      </c>
      <c r="E112" s="93"/>
      <c r="F112" s="94"/>
      <c r="G112" s="93"/>
      <c r="H112" s="93"/>
      <c r="I112" s="92" t="s">
        <v>68</v>
      </c>
      <c r="J112" s="93"/>
      <c r="K112" s="94"/>
      <c r="L112" s="93"/>
      <c r="M112" s="93"/>
      <c r="N112" s="92" t="s">
        <v>46</v>
      </c>
      <c r="O112" s="93"/>
      <c r="P112" s="94"/>
      <c r="Q112" s="93"/>
      <c r="R112" s="93"/>
      <c r="S112" s="92" t="s">
        <v>67</v>
      </c>
      <c r="T112" s="93"/>
      <c r="U112" s="94"/>
      <c r="V112" s="93"/>
      <c r="W112" s="93"/>
      <c r="X112" s="92" t="s">
        <v>41</v>
      </c>
      <c r="Y112" s="93"/>
      <c r="Z112" s="94"/>
      <c r="AA112" s="93"/>
      <c r="AB112" s="93"/>
      <c r="AC112" s="92" t="s">
        <v>47</v>
      </c>
      <c r="AD112" s="93"/>
      <c r="AE112" s="94"/>
      <c r="AF112" s="97"/>
      <c r="AG112" s="98"/>
      <c r="AH112" s="19"/>
    </row>
    <row r="113" spans="4:34" ht="15.75" customHeight="1" x14ac:dyDescent="0.15">
      <c r="D113" s="92" t="s">
        <v>48</v>
      </c>
      <c r="E113" s="93"/>
      <c r="F113" s="94"/>
      <c r="G113" s="93"/>
      <c r="H113" s="93"/>
      <c r="I113" s="92" t="s">
        <v>49</v>
      </c>
      <c r="J113" s="93"/>
      <c r="K113" s="94"/>
      <c r="L113" s="93"/>
      <c r="M113" s="93"/>
      <c r="N113" s="92" t="s">
        <v>50</v>
      </c>
      <c r="O113" s="93"/>
      <c r="P113" s="94"/>
      <c r="Q113" s="93"/>
      <c r="R113" s="93"/>
      <c r="S113" s="92" t="s">
        <v>51</v>
      </c>
      <c r="T113" s="93"/>
      <c r="U113" s="94"/>
      <c r="V113" s="93"/>
      <c r="W113" s="93"/>
      <c r="X113" s="92" t="s">
        <v>52</v>
      </c>
      <c r="Y113" s="93"/>
      <c r="Z113" s="94"/>
      <c r="AA113" s="93"/>
      <c r="AB113" s="93"/>
      <c r="AC113" s="92" t="s">
        <v>53</v>
      </c>
      <c r="AD113" s="93"/>
      <c r="AE113" s="94"/>
      <c r="AF113" s="97"/>
      <c r="AG113" s="98"/>
      <c r="AH113" s="19"/>
    </row>
    <row r="114" spans="4:34" ht="15.75" customHeight="1" x14ac:dyDescent="0.15">
      <c r="D114" s="92" t="s">
        <v>54</v>
      </c>
      <c r="E114" s="93"/>
      <c r="F114" s="94"/>
      <c r="G114" s="93"/>
      <c r="H114" s="93"/>
      <c r="I114" s="92" t="s">
        <v>55</v>
      </c>
      <c r="J114" s="93"/>
      <c r="K114" s="94"/>
      <c r="L114" s="93"/>
      <c r="M114" s="93"/>
      <c r="N114" s="92" t="s">
        <v>56</v>
      </c>
      <c r="O114" s="93"/>
      <c r="P114" s="94"/>
      <c r="Q114" s="93"/>
      <c r="R114" s="93"/>
      <c r="S114" s="92" t="s">
        <v>57</v>
      </c>
      <c r="T114" s="93"/>
      <c r="U114" s="94"/>
      <c r="V114" s="93"/>
      <c r="W114" s="93"/>
      <c r="X114" s="92" t="s">
        <v>58</v>
      </c>
      <c r="Y114" s="93"/>
      <c r="Z114" s="94"/>
      <c r="AA114" s="93"/>
      <c r="AB114" s="93"/>
      <c r="AC114" s="92" t="s">
        <v>59</v>
      </c>
      <c r="AD114" s="93"/>
      <c r="AE114" s="94"/>
      <c r="AF114" s="97"/>
      <c r="AG114" s="98"/>
      <c r="AH114" s="19"/>
    </row>
    <row r="115" spans="4:34" ht="15.75" customHeight="1" x14ac:dyDescent="0.15">
      <c r="D115" s="92" t="s">
        <v>60</v>
      </c>
      <c r="E115" s="93"/>
      <c r="F115" s="94"/>
      <c r="G115" s="93"/>
      <c r="H115" s="93"/>
      <c r="I115" s="92" t="s">
        <v>61</v>
      </c>
      <c r="J115" s="93"/>
      <c r="K115" s="94"/>
      <c r="L115" s="93"/>
      <c r="M115" s="93"/>
      <c r="N115" s="92" t="s">
        <v>62</v>
      </c>
      <c r="O115" s="93"/>
      <c r="P115" s="94"/>
      <c r="Q115" s="93"/>
      <c r="R115" s="93"/>
      <c r="S115" s="92" t="s">
        <v>63</v>
      </c>
      <c r="T115" s="93"/>
      <c r="U115" s="94"/>
      <c r="V115" s="93"/>
      <c r="W115" s="93"/>
      <c r="X115" s="92" t="s">
        <v>64</v>
      </c>
      <c r="Y115" s="93"/>
      <c r="Z115" s="94"/>
      <c r="AA115" s="93"/>
      <c r="AB115" s="93"/>
      <c r="AC115" s="11"/>
      <c r="AD115" s="10"/>
      <c r="AE115" s="10"/>
      <c r="AF115" s="10"/>
      <c r="AG115" s="10"/>
      <c r="AH115" s="19"/>
    </row>
    <row r="117" spans="4:34" ht="15.75" customHeight="1" x14ac:dyDescent="0.15">
      <c r="F117" s="84" t="s">
        <v>123</v>
      </c>
      <c r="G117" s="85"/>
      <c r="H117" s="85"/>
      <c r="I117" s="85"/>
      <c r="J117" s="85"/>
      <c r="K117" s="85"/>
      <c r="L117" s="86"/>
      <c r="M117" s="84" t="s">
        <v>135</v>
      </c>
      <c r="N117" s="85"/>
      <c r="O117" s="85"/>
      <c r="P117" s="85"/>
      <c r="Q117" s="85"/>
      <c r="R117" s="86"/>
      <c r="S117" s="84" t="s">
        <v>120</v>
      </c>
      <c r="T117" s="85"/>
      <c r="U117" s="85"/>
      <c r="V117" s="85"/>
      <c r="W117" s="86"/>
      <c r="X117" s="90" t="s">
        <v>69</v>
      </c>
      <c r="Y117" s="90"/>
      <c r="Z117" s="90"/>
      <c r="AA117" s="90"/>
      <c r="AB117" s="90"/>
      <c r="AC117" s="90"/>
      <c r="AD117" s="90"/>
      <c r="AE117" s="90"/>
      <c r="AF117" s="90"/>
    </row>
    <row r="118" spans="4:34" ht="15.75" customHeight="1" x14ac:dyDescent="0.15">
      <c r="F118" s="87"/>
      <c r="G118" s="88"/>
      <c r="H118" s="88"/>
      <c r="I118" s="88"/>
      <c r="J118" s="88"/>
      <c r="K118" s="88"/>
      <c r="L118" s="89"/>
      <c r="M118" s="87"/>
      <c r="N118" s="88"/>
      <c r="O118" s="88"/>
      <c r="P118" s="88"/>
      <c r="Q118" s="88"/>
      <c r="R118" s="89"/>
      <c r="S118" s="87"/>
      <c r="T118" s="88"/>
      <c r="U118" s="88"/>
      <c r="V118" s="88"/>
      <c r="W118" s="89"/>
      <c r="X118" s="91" t="s">
        <v>165</v>
      </c>
      <c r="Y118" s="91"/>
      <c r="Z118" s="91"/>
      <c r="AA118" s="91"/>
      <c r="AB118" s="91"/>
      <c r="AC118" s="91"/>
      <c r="AD118" s="91"/>
      <c r="AE118" s="91"/>
      <c r="AF118" s="91"/>
    </row>
    <row r="119" spans="4:34" ht="15.75" customHeight="1" x14ac:dyDescent="0.15">
      <c r="F119" s="128" t="s">
        <v>121</v>
      </c>
      <c r="G119" s="129"/>
      <c r="H119" s="129"/>
      <c r="I119" s="129"/>
      <c r="J119" s="129"/>
      <c r="K119" s="129"/>
      <c r="L119" s="130"/>
      <c r="M119" s="108">
        <v>3500</v>
      </c>
      <c r="N119" s="126"/>
      <c r="O119" s="126"/>
      <c r="P119" s="126"/>
      <c r="Q119" s="126"/>
      <c r="R119" s="127"/>
      <c r="S119" s="173">
        <f>COUNTIF(D104:AG105,"✓")</f>
        <v>0</v>
      </c>
      <c r="T119" s="174"/>
      <c r="U119" s="174"/>
      <c r="V119" s="174"/>
      <c r="W119" s="175"/>
      <c r="X119" s="168">
        <f>M119*S119</f>
        <v>0</v>
      </c>
      <c r="Y119" s="168"/>
      <c r="Z119" s="168"/>
      <c r="AA119" s="168"/>
      <c r="AB119" s="168"/>
      <c r="AC119" s="168"/>
      <c r="AD119" s="168"/>
      <c r="AE119" s="168"/>
      <c r="AF119" s="168"/>
    </row>
    <row r="120" spans="4:34" ht="15.75" customHeight="1" thickBot="1" x14ac:dyDescent="0.2">
      <c r="F120" s="67" t="s">
        <v>122</v>
      </c>
      <c r="G120" s="68"/>
      <c r="H120" s="68"/>
      <c r="I120" s="68"/>
      <c r="J120" s="68"/>
      <c r="K120" s="68"/>
      <c r="L120" s="69"/>
      <c r="M120" s="70">
        <v>1500</v>
      </c>
      <c r="N120" s="71"/>
      <c r="O120" s="71"/>
      <c r="P120" s="71"/>
      <c r="Q120" s="71"/>
      <c r="R120" s="72"/>
      <c r="S120" s="176">
        <f>COUNTIF(D108:AG115,"✓")</f>
        <v>0</v>
      </c>
      <c r="T120" s="177"/>
      <c r="U120" s="177"/>
      <c r="V120" s="177"/>
      <c r="W120" s="178"/>
      <c r="X120" s="168">
        <f>M120*S120</f>
        <v>0</v>
      </c>
      <c r="Y120" s="168"/>
      <c r="Z120" s="168"/>
      <c r="AA120" s="168"/>
      <c r="AB120" s="168"/>
      <c r="AC120" s="168"/>
      <c r="AD120" s="168"/>
      <c r="AE120" s="168"/>
      <c r="AF120" s="168"/>
    </row>
    <row r="121" spans="4:34" ht="15.75" customHeight="1" thickBot="1" x14ac:dyDescent="0.2">
      <c r="F121" s="75" t="s">
        <v>137</v>
      </c>
      <c r="G121" s="76"/>
      <c r="H121" s="76"/>
      <c r="I121" s="76"/>
      <c r="J121" s="76"/>
      <c r="K121" s="76"/>
      <c r="L121" s="76"/>
      <c r="M121" s="76"/>
      <c r="N121" s="76"/>
      <c r="O121" s="76"/>
      <c r="P121" s="76"/>
      <c r="Q121" s="76"/>
      <c r="R121" s="77"/>
      <c r="S121" s="78"/>
      <c r="T121" s="78"/>
      <c r="U121" s="78"/>
      <c r="V121" s="78"/>
      <c r="W121" s="78"/>
      <c r="X121" s="79">
        <f>SUM(X119:AF120)</f>
        <v>0</v>
      </c>
      <c r="Y121" s="79"/>
      <c r="Z121" s="79"/>
      <c r="AA121" s="79"/>
      <c r="AB121" s="79"/>
      <c r="AC121" s="79"/>
      <c r="AD121" s="79"/>
      <c r="AE121" s="79"/>
      <c r="AF121" s="79"/>
    </row>
    <row r="124" spans="4:34" ht="15.75" customHeight="1" x14ac:dyDescent="0.15">
      <c r="E124" s="2" t="s">
        <v>87</v>
      </c>
      <c r="F124" s="2" t="s">
        <v>70</v>
      </c>
    </row>
    <row r="125" spans="4:34" ht="15.75" customHeight="1" x14ac:dyDescent="0.15">
      <c r="F125" s="2" t="s">
        <v>245</v>
      </c>
    </row>
    <row r="127" spans="4:34" ht="15.75" customHeight="1" x14ac:dyDescent="0.15">
      <c r="D127" s="179" t="s">
        <v>118</v>
      </c>
      <c r="E127" s="180"/>
      <c r="F127" s="180"/>
      <c r="G127" s="180"/>
      <c r="H127" s="180"/>
      <c r="I127" s="180"/>
      <c r="J127" s="180"/>
      <c r="K127" s="180"/>
      <c r="L127" s="180"/>
      <c r="M127" s="180"/>
      <c r="N127" s="180"/>
      <c r="O127" s="180"/>
      <c r="P127" s="180"/>
      <c r="Q127" s="180"/>
      <c r="R127" s="180"/>
      <c r="S127" s="180"/>
      <c r="T127" s="180"/>
      <c r="U127" s="180"/>
      <c r="V127" s="180"/>
      <c r="W127" s="180"/>
      <c r="X127" s="180"/>
      <c r="Y127" s="180"/>
      <c r="Z127" s="180"/>
      <c r="AA127" s="180"/>
      <c r="AB127" s="180"/>
      <c r="AC127" s="180"/>
      <c r="AD127" s="180"/>
      <c r="AE127" s="180"/>
      <c r="AF127" s="180"/>
      <c r="AG127" s="181"/>
      <c r="AH127" s="1"/>
    </row>
    <row r="128" spans="4:34" ht="15.75" customHeight="1" x14ac:dyDescent="0.15">
      <c r="D128" s="92" t="s">
        <v>12</v>
      </c>
      <c r="E128" s="93"/>
      <c r="F128" s="94"/>
      <c r="G128" s="93"/>
      <c r="H128" s="93"/>
      <c r="I128" s="92" t="s">
        <v>13</v>
      </c>
      <c r="J128" s="93"/>
      <c r="K128" s="94"/>
      <c r="L128" s="93"/>
      <c r="M128" s="93"/>
      <c r="N128" s="92" t="s">
        <v>14</v>
      </c>
      <c r="O128" s="93"/>
      <c r="P128" s="94"/>
      <c r="Q128" s="93"/>
      <c r="R128" s="93"/>
      <c r="S128" s="92" t="s">
        <v>15</v>
      </c>
      <c r="T128" s="93"/>
      <c r="U128" s="94"/>
      <c r="V128" s="93"/>
      <c r="W128" s="93"/>
      <c r="X128" s="92" t="s">
        <v>16</v>
      </c>
      <c r="Y128" s="93"/>
      <c r="Z128" s="94"/>
      <c r="AA128" s="93"/>
      <c r="AB128" s="93"/>
      <c r="AC128" s="92" t="s">
        <v>17</v>
      </c>
      <c r="AD128" s="93"/>
      <c r="AE128" s="94"/>
      <c r="AF128" s="97"/>
      <c r="AG128" s="98"/>
      <c r="AH128" s="19"/>
    </row>
    <row r="129" spans="4:34" ht="15.75" customHeight="1" x14ac:dyDescent="0.15">
      <c r="D129" s="92" t="s">
        <v>18</v>
      </c>
      <c r="E129" s="93"/>
      <c r="F129" s="94"/>
      <c r="G129" s="93"/>
      <c r="H129" s="93"/>
      <c r="I129" s="92" t="s">
        <v>19</v>
      </c>
      <c r="J129" s="93"/>
      <c r="K129" s="94"/>
      <c r="L129" s="93"/>
      <c r="M129" s="93"/>
      <c r="N129" s="92" t="s">
        <v>20</v>
      </c>
      <c r="O129" s="93"/>
      <c r="P129" s="94"/>
      <c r="Q129" s="93"/>
      <c r="R129" s="93"/>
      <c r="S129" s="9"/>
      <c r="T129" s="19"/>
      <c r="U129" s="132"/>
      <c r="V129" s="132"/>
      <c r="W129" s="132"/>
      <c r="X129" s="19"/>
      <c r="Y129" s="19"/>
      <c r="Z129" s="132"/>
      <c r="AA129" s="132"/>
      <c r="AB129" s="132"/>
      <c r="AC129" s="19"/>
      <c r="AD129" s="19"/>
      <c r="AE129" s="132"/>
      <c r="AF129" s="132"/>
      <c r="AG129" s="132"/>
      <c r="AH129" s="19"/>
    </row>
    <row r="130" spans="4:34" ht="15.75" customHeight="1" x14ac:dyDescent="0.15">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row>
    <row r="131" spans="4:34" ht="15.75" customHeight="1" x14ac:dyDescent="0.15">
      <c r="D131" s="99" t="s">
        <v>119</v>
      </c>
      <c r="E131" s="100"/>
      <c r="F131" s="100"/>
      <c r="G131" s="100"/>
      <c r="H131" s="100"/>
      <c r="I131" s="100"/>
      <c r="J131" s="100"/>
      <c r="K131" s="100"/>
      <c r="L131" s="100"/>
      <c r="M131" s="100"/>
      <c r="N131" s="100"/>
      <c r="O131" s="100"/>
      <c r="P131" s="100"/>
      <c r="Q131" s="100"/>
      <c r="R131" s="100"/>
      <c r="S131" s="100"/>
      <c r="T131" s="100"/>
      <c r="U131" s="100"/>
      <c r="V131" s="100"/>
      <c r="W131" s="100"/>
      <c r="X131" s="100"/>
      <c r="Y131" s="100"/>
      <c r="Z131" s="100"/>
      <c r="AA131" s="100"/>
      <c r="AB131" s="100"/>
      <c r="AC131" s="100"/>
      <c r="AD131" s="100"/>
      <c r="AE131" s="100"/>
      <c r="AF131" s="100"/>
      <c r="AG131" s="101"/>
      <c r="AH131" s="1"/>
    </row>
    <row r="132" spans="4:34" ht="15.75" customHeight="1" x14ac:dyDescent="0.15">
      <c r="D132" s="92" t="s">
        <v>12</v>
      </c>
      <c r="E132" s="93"/>
      <c r="F132" s="94"/>
      <c r="G132" s="93"/>
      <c r="H132" s="93"/>
      <c r="I132" s="92" t="s">
        <v>21</v>
      </c>
      <c r="J132" s="93"/>
      <c r="K132" s="94"/>
      <c r="L132" s="93"/>
      <c r="M132" s="93"/>
      <c r="N132" s="92" t="s">
        <v>22</v>
      </c>
      <c r="O132" s="93"/>
      <c r="P132" s="94"/>
      <c r="Q132" s="93"/>
      <c r="R132" s="93"/>
      <c r="S132" s="92" t="s">
        <v>23</v>
      </c>
      <c r="T132" s="93"/>
      <c r="U132" s="94"/>
      <c r="V132" s="93"/>
      <c r="W132" s="93"/>
      <c r="X132" s="92" t="s">
        <v>24</v>
      </c>
      <c r="Y132" s="93"/>
      <c r="Z132" s="94"/>
      <c r="AA132" s="93"/>
      <c r="AB132" s="93"/>
      <c r="AC132" s="92" t="s">
        <v>25</v>
      </c>
      <c r="AD132" s="93"/>
      <c r="AE132" s="94"/>
      <c r="AF132" s="97"/>
      <c r="AG132" s="98"/>
      <c r="AH132" s="19"/>
    </row>
    <row r="133" spans="4:34" ht="15.75" customHeight="1" x14ac:dyDescent="0.15">
      <c r="D133" s="92" t="s">
        <v>26</v>
      </c>
      <c r="E133" s="93"/>
      <c r="F133" s="94"/>
      <c r="G133" s="93"/>
      <c r="H133" s="93"/>
      <c r="I133" s="95" t="s">
        <v>27</v>
      </c>
      <c r="J133" s="83"/>
      <c r="K133" s="96"/>
      <c r="L133" s="83" t="s">
        <v>128</v>
      </c>
      <c r="M133" s="83"/>
      <c r="N133" s="92" t="s">
        <v>28</v>
      </c>
      <c r="O133" s="93"/>
      <c r="P133" s="94"/>
      <c r="Q133" s="93"/>
      <c r="R133" s="93"/>
      <c r="S133" s="92" t="s">
        <v>29</v>
      </c>
      <c r="T133" s="93"/>
      <c r="U133" s="94"/>
      <c r="V133" s="93"/>
      <c r="W133" s="93"/>
      <c r="X133" s="92" t="s">
        <v>30</v>
      </c>
      <c r="Y133" s="93"/>
      <c r="Z133" s="94"/>
      <c r="AA133" s="93"/>
      <c r="AB133" s="93"/>
      <c r="AC133" s="92" t="s">
        <v>31</v>
      </c>
      <c r="AD133" s="93"/>
      <c r="AE133" s="94"/>
      <c r="AF133" s="97"/>
      <c r="AG133" s="98"/>
      <c r="AH133" s="19"/>
    </row>
    <row r="134" spans="4:34" ht="15.75" customHeight="1" x14ac:dyDescent="0.15">
      <c r="D134" s="95" t="s">
        <v>32</v>
      </c>
      <c r="E134" s="83"/>
      <c r="F134" s="96"/>
      <c r="G134" s="83" t="s">
        <v>128</v>
      </c>
      <c r="H134" s="83"/>
      <c r="I134" s="92" t="s">
        <v>33</v>
      </c>
      <c r="J134" s="93"/>
      <c r="K134" s="94"/>
      <c r="L134" s="93"/>
      <c r="M134" s="93"/>
      <c r="N134" s="92" t="s">
        <v>34</v>
      </c>
      <c r="O134" s="93"/>
      <c r="P134" s="94"/>
      <c r="Q134" s="93"/>
      <c r="R134" s="93"/>
      <c r="S134" s="92" t="s">
        <v>35</v>
      </c>
      <c r="T134" s="93"/>
      <c r="U134" s="94"/>
      <c r="V134" s="93"/>
      <c r="W134" s="93"/>
      <c r="X134" s="92" t="s">
        <v>36</v>
      </c>
      <c r="Y134" s="93"/>
      <c r="Z134" s="94"/>
      <c r="AA134" s="93"/>
      <c r="AB134" s="93"/>
      <c r="AC134" s="92" t="s">
        <v>37</v>
      </c>
      <c r="AD134" s="93"/>
      <c r="AE134" s="94"/>
      <c r="AF134" s="97"/>
      <c r="AG134" s="98"/>
      <c r="AH134" s="19"/>
    </row>
    <row r="135" spans="4:34" ht="15.75" customHeight="1" x14ac:dyDescent="0.15">
      <c r="D135" s="92" t="s">
        <v>38</v>
      </c>
      <c r="E135" s="93"/>
      <c r="F135" s="94"/>
      <c r="G135" s="93"/>
      <c r="H135" s="93"/>
      <c r="I135" s="92" t="s">
        <v>39</v>
      </c>
      <c r="J135" s="93"/>
      <c r="K135" s="94"/>
      <c r="L135" s="93"/>
      <c r="M135" s="93"/>
      <c r="N135" s="92" t="s">
        <v>40</v>
      </c>
      <c r="O135" s="93"/>
      <c r="P135" s="94"/>
      <c r="Q135" s="93"/>
      <c r="R135" s="93"/>
      <c r="S135" s="92" t="s">
        <v>42</v>
      </c>
      <c r="T135" s="93"/>
      <c r="U135" s="94"/>
      <c r="V135" s="93"/>
      <c r="W135" s="93"/>
      <c r="X135" s="95" t="s">
        <v>43</v>
      </c>
      <c r="Y135" s="83"/>
      <c r="Z135" s="96"/>
      <c r="AA135" s="83" t="s">
        <v>128</v>
      </c>
      <c r="AB135" s="83"/>
      <c r="AC135" s="92" t="s">
        <v>44</v>
      </c>
      <c r="AD135" s="93"/>
      <c r="AE135" s="94"/>
      <c r="AF135" s="97"/>
      <c r="AG135" s="98"/>
      <c r="AH135" s="19"/>
    </row>
    <row r="136" spans="4:34" ht="15.75" customHeight="1" x14ac:dyDescent="0.15">
      <c r="D136" s="92" t="s">
        <v>45</v>
      </c>
      <c r="E136" s="93"/>
      <c r="F136" s="94"/>
      <c r="G136" s="93"/>
      <c r="H136" s="93"/>
      <c r="I136" s="92" t="s">
        <v>68</v>
      </c>
      <c r="J136" s="93"/>
      <c r="K136" s="94"/>
      <c r="L136" s="93"/>
      <c r="M136" s="93"/>
      <c r="N136" s="92" t="s">
        <v>46</v>
      </c>
      <c r="O136" s="93"/>
      <c r="P136" s="94"/>
      <c r="Q136" s="93"/>
      <c r="R136" s="93"/>
      <c r="S136" s="92" t="s">
        <v>67</v>
      </c>
      <c r="T136" s="93"/>
      <c r="U136" s="94"/>
      <c r="V136" s="93"/>
      <c r="W136" s="93"/>
      <c r="X136" s="92" t="s">
        <v>41</v>
      </c>
      <c r="Y136" s="93"/>
      <c r="Z136" s="94"/>
      <c r="AA136" s="93"/>
      <c r="AB136" s="93"/>
      <c r="AC136" s="92" t="s">
        <v>47</v>
      </c>
      <c r="AD136" s="93"/>
      <c r="AE136" s="94"/>
      <c r="AF136" s="97"/>
      <c r="AG136" s="98"/>
      <c r="AH136" s="19"/>
    </row>
    <row r="137" spans="4:34" ht="15.75" customHeight="1" x14ac:dyDescent="0.15">
      <c r="D137" s="95" t="s">
        <v>48</v>
      </c>
      <c r="E137" s="83"/>
      <c r="F137" s="96"/>
      <c r="G137" s="83" t="s">
        <v>128</v>
      </c>
      <c r="H137" s="83"/>
      <c r="I137" s="92" t="s">
        <v>49</v>
      </c>
      <c r="J137" s="93"/>
      <c r="K137" s="94"/>
      <c r="L137" s="93"/>
      <c r="M137" s="93"/>
      <c r="N137" s="92" t="s">
        <v>50</v>
      </c>
      <c r="O137" s="93"/>
      <c r="P137" s="94"/>
      <c r="Q137" s="93"/>
      <c r="R137" s="93"/>
      <c r="S137" s="92" t="s">
        <v>51</v>
      </c>
      <c r="T137" s="93"/>
      <c r="U137" s="94"/>
      <c r="V137" s="93"/>
      <c r="W137" s="93"/>
      <c r="X137" s="92" t="s">
        <v>52</v>
      </c>
      <c r="Y137" s="93"/>
      <c r="Z137" s="94"/>
      <c r="AA137" s="93"/>
      <c r="AB137" s="93"/>
      <c r="AC137" s="92" t="s">
        <v>53</v>
      </c>
      <c r="AD137" s="93"/>
      <c r="AE137" s="94"/>
      <c r="AF137" s="97"/>
      <c r="AG137" s="98"/>
      <c r="AH137" s="19"/>
    </row>
    <row r="138" spans="4:34" ht="15.75" customHeight="1" x14ac:dyDescent="0.15">
      <c r="D138" s="92" t="s">
        <v>54</v>
      </c>
      <c r="E138" s="93"/>
      <c r="F138" s="94"/>
      <c r="G138" s="93"/>
      <c r="H138" s="93"/>
      <c r="I138" s="92" t="s">
        <v>55</v>
      </c>
      <c r="J138" s="93"/>
      <c r="K138" s="94"/>
      <c r="L138" s="93"/>
      <c r="M138" s="93"/>
      <c r="N138" s="92" t="s">
        <v>56</v>
      </c>
      <c r="O138" s="93"/>
      <c r="P138" s="94"/>
      <c r="Q138" s="93"/>
      <c r="R138" s="93"/>
      <c r="S138" s="92" t="s">
        <v>57</v>
      </c>
      <c r="T138" s="93"/>
      <c r="U138" s="94"/>
      <c r="V138" s="93"/>
      <c r="W138" s="93"/>
      <c r="X138" s="92" t="s">
        <v>58</v>
      </c>
      <c r="Y138" s="93"/>
      <c r="Z138" s="94"/>
      <c r="AA138" s="93"/>
      <c r="AB138" s="93"/>
      <c r="AC138" s="92" t="s">
        <v>59</v>
      </c>
      <c r="AD138" s="93"/>
      <c r="AE138" s="94"/>
      <c r="AF138" s="97"/>
      <c r="AG138" s="98"/>
    </row>
    <row r="139" spans="4:34" ht="15.75" customHeight="1" x14ac:dyDescent="0.15">
      <c r="D139" s="92" t="s">
        <v>60</v>
      </c>
      <c r="E139" s="93"/>
      <c r="F139" s="94"/>
      <c r="G139" s="93"/>
      <c r="H139" s="93"/>
      <c r="I139" s="92" t="s">
        <v>61</v>
      </c>
      <c r="J139" s="93"/>
      <c r="K139" s="94"/>
      <c r="L139" s="93"/>
      <c r="M139" s="93"/>
      <c r="N139" s="92" t="s">
        <v>62</v>
      </c>
      <c r="O139" s="93"/>
      <c r="P139" s="94"/>
      <c r="Q139" s="93"/>
      <c r="R139" s="93"/>
      <c r="S139" s="92" t="s">
        <v>63</v>
      </c>
      <c r="T139" s="93"/>
      <c r="U139" s="94"/>
      <c r="V139" s="93"/>
      <c r="W139" s="93"/>
      <c r="X139" s="92" t="s">
        <v>64</v>
      </c>
      <c r="Y139" s="93"/>
      <c r="Z139" s="94"/>
      <c r="AA139" s="93"/>
      <c r="AB139" s="93"/>
      <c r="AC139" s="11"/>
      <c r="AD139" s="10"/>
      <c r="AE139" s="10"/>
      <c r="AF139" s="10"/>
      <c r="AG139" s="10"/>
    </row>
    <row r="141" spans="4:34" ht="15.75" customHeight="1" x14ac:dyDescent="0.15">
      <c r="F141" s="84" t="s">
        <v>123</v>
      </c>
      <c r="G141" s="85"/>
      <c r="H141" s="85"/>
      <c r="I141" s="85"/>
      <c r="J141" s="85"/>
      <c r="K141" s="85"/>
      <c r="L141" s="86"/>
      <c r="M141" s="84" t="s">
        <v>135</v>
      </c>
      <c r="N141" s="85"/>
      <c r="O141" s="85"/>
      <c r="P141" s="85"/>
      <c r="Q141" s="85"/>
      <c r="R141" s="86"/>
      <c r="S141" s="84" t="s">
        <v>120</v>
      </c>
      <c r="T141" s="85"/>
      <c r="U141" s="85"/>
      <c r="V141" s="85"/>
      <c r="W141" s="86"/>
      <c r="X141" s="90" t="s">
        <v>70</v>
      </c>
      <c r="Y141" s="90"/>
      <c r="Z141" s="90"/>
      <c r="AA141" s="90"/>
      <c r="AB141" s="90"/>
      <c r="AC141" s="90"/>
      <c r="AD141" s="90"/>
      <c r="AE141" s="90"/>
      <c r="AF141" s="90"/>
    </row>
    <row r="142" spans="4:34" ht="15.75" customHeight="1" x14ac:dyDescent="0.15">
      <c r="F142" s="87"/>
      <c r="G142" s="88"/>
      <c r="H142" s="88"/>
      <c r="I142" s="88"/>
      <c r="J142" s="88"/>
      <c r="K142" s="88"/>
      <c r="L142" s="89"/>
      <c r="M142" s="87"/>
      <c r="N142" s="88"/>
      <c r="O142" s="88"/>
      <c r="P142" s="88"/>
      <c r="Q142" s="88"/>
      <c r="R142" s="89"/>
      <c r="S142" s="87"/>
      <c r="T142" s="88"/>
      <c r="U142" s="88"/>
      <c r="V142" s="88"/>
      <c r="W142" s="89"/>
      <c r="X142" s="91" t="s">
        <v>134</v>
      </c>
      <c r="Y142" s="91"/>
      <c r="Z142" s="91"/>
      <c r="AA142" s="91"/>
      <c r="AB142" s="91"/>
      <c r="AC142" s="91"/>
      <c r="AD142" s="91"/>
      <c r="AE142" s="91"/>
      <c r="AF142" s="91"/>
    </row>
    <row r="143" spans="4:34" ht="15.75" customHeight="1" x14ac:dyDescent="0.15">
      <c r="F143" s="128" t="s">
        <v>121</v>
      </c>
      <c r="G143" s="129"/>
      <c r="H143" s="129"/>
      <c r="I143" s="129"/>
      <c r="J143" s="129"/>
      <c r="K143" s="129"/>
      <c r="L143" s="130"/>
      <c r="M143" s="108">
        <v>2100</v>
      </c>
      <c r="N143" s="126"/>
      <c r="O143" s="126"/>
      <c r="P143" s="126"/>
      <c r="Q143" s="126"/>
      <c r="R143" s="127"/>
      <c r="S143" s="167">
        <f>COUNTIF(D128:AG129,"✓")</f>
        <v>0</v>
      </c>
      <c r="T143" s="167"/>
      <c r="U143" s="167"/>
      <c r="V143" s="167"/>
      <c r="W143" s="167"/>
      <c r="X143" s="168">
        <f>M143*S143</f>
        <v>0</v>
      </c>
      <c r="Y143" s="168"/>
      <c r="Z143" s="168"/>
      <c r="AA143" s="168"/>
      <c r="AB143" s="168"/>
      <c r="AC143" s="168"/>
      <c r="AD143" s="168"/>
      <c r="AE143" s="168"/>
      <c r="AF143" s="168"/>
    </row>
    <row r="144" spans="4:34" ht="15.75" customHeight="1" thickBot="1" x14ac:dyDescent="0.2">
      <c r="F144" s="67" t="s">
        <v>122</v>
      </c>
      <c r="G144" s="68"/>
      <c r="H144" s="68"/>
      <c r="I144" s="68"/>
      <c r="J144" s="68"/>
      <c r="K144" s="68"/>
      <c r="L144" s="69"/>
      <c r="M144" s="70">
        <v>2100</v>
      </c>
      <c r="N144" s="71"/>
      <c r="O144" s="71"/>
      <c r="P144" s="71"/>
      <c r="Q144" s="71"/>
      <c r="R144" s="72"/>
      <c r="S144" s="73">
        <f>COUNTIF(D132:AG139,"✓")</f>
        <v>0</v>
      </c>
      <c r="T144" s="73"/>
      <c r="U144" s="73"/>
      <c r="V144" s="73"/>
      <c r="W144" s="73"/>
      <c r="X144" s="74">
        <f>M144*S144</f>
        <v>0</v>
      </c>
      <c r="Y144" s="74"/>
      <c r="Z144" s="74"/>
      <c r="AA144" s="74"/>
      <c r="AB144" s="74"/>
      <c r="AC144" s="74"/>
      <c r="AD144" s="74"/>
      <c r="AE144" s="74"/>
      <c r="AF144" s="74"/>
    </row>
    <row r="145" spans="5:32" ht="15.75" customHeight="1" thickBot="1" x14ac:dyDescent="0.2">
      <c r="F145" s="75" t="s">
        <v>138</v>
      </c>
      <c r="G145" s="76"/>
      <c r="H145" s="76"/>
      <c r="I145" s="76"/>
      <c r="J145" s="76"/>
      <c r="K145" s="76"/>
      <c r="L145" s="76"/>
      <c r="M145" s="76"/>
      <c r="N145" s="76"/>
      <c r="O145" s="76"/>
      <c r="P145" s="76"/>
      <c r="Q145" s="76"/>
      <c r="R145" s="77"/>
      <c r="S145" s="78"/>
      <c r="T145" s="78"/>
      <c r="U145" s="78"/>
      <c r="V145" s="78"/>
      <c r="W145" s="78"/>
      <c r="X145" s="79">
        <f>SUM(X143:AF144)</f>
        <v>0</v>
      </c>
      <c r="Y145" s="79"/>
      <c r="Z145" s="79"/>
      <c r="AA145" s="79"/>
      <c r="AB145" s="79"/>
      <c r="AC145" s="79"/>
      <c r="AD145" s="79"/>
      <c r="AE145" s="79"/>
      <c r="AF145" s="79"/>
    </row>
    <row r="146" spans="5:32" ht="15.75" customHeight="1" x14ac:dyDescent="0.15">
      <c r="F146" s="12"/>
      <c r="G146" s="12"/>
      <c r="H146" s="12"/>
      <c r="I146" s="12"/>
      <c r="J146" s="12"/>
      <c r="K146" s="12"/>
      <c r="L146" s="12"/>
      <c r="M146" s="12"/>
      <c r="N146" s="12"/>
      <c r="O146" s="12"/>
      <c r="P146" s="12"/>
      <c r="Q146" s="12"/>
      <c r="R146" s="12"/>
      <c r="S146" s="13"/>
      <c r="T146" s="13"/>
      <c r="U146" s="13"/>
      <c r="V146" s="13"/>
      <c r="W146" s="13"/>
      <c r="X146" s="14"/>
      <c r="Y146" s="14"/>
      <c r="Z146" s="14"/>
      <c r="AA146" s="14"/>
      <c r="AB146" s="14"/>
      <c r="AC146" s="14"/>
      <c r="AD146" s="14"/>
      <c r="AE146" s="14"/>
      <c r="AF146" s="14"/>
    </row>
    <row r="148" spans="5:32" ht="15.75" customHeight="1" x14ac:dyDescent="0.15">
      <c r="E148" s="2" t="s">
        <v>229</v>
      </c>
      <c r="F148" s="2" t="s">
        <v>71</v>
      </c>
    </row>
    <row r="149" spans="5:32" ht="15.75" customHeight="1" x14ac:dyDescent="0.15">
      <c r="E149" s="2" t="s">
        <v>246</v>
      </c>
      <c r="F149" s="2" t="s">
        <v>244</v>
      </c>
    </row>
    <row r="151" spans="5:32" ht="15.75" customHeight="1" x14ac:dyDescent="0.15">
      <c r="F151" s="117" t="s">
        <v>10</v>
      </c>
      <c r="G151" s="118"/>
      <c r="H151" s="118"/>
      <c r="I151" s="118"/>
      <c r="J151" s="118"/>
      <c r="K151" s="118"/>
      <c r="L151" s="118"/>
      <c r="M151" s="118"/>
      <c r="N151" s="118"/>
      <c r="O151" s="118"/>
      <c r="P151" s="118"/>
      <c r="Q151" s="118"/>
      <c r="R151" s="118"/>
      <c r="S151" s="119"/>
      <c r="T151" s="117" t="s">
        <v>97</v>
      </c>
      <c r="U151" s="118"/>
      <c r="V151" s="118"/>
      <c r="W151" s="118"/>
      <c r="X151" s="119"/>
      <c r="Y151" s="117" t="s">
        <v>133</v>
      </c>
      <c r="Z151" s="118"/>
      <c r="AA151" s="118"/>
      <c r="AB151" s="118"/>
      <c r="AC151" s="119"/>
    </row>
    <row r="152" spans="5:32" ht="15.75" customHeight="1" x14ac:dyDescent="0.15">
      <c r="F152" s="111" t="s">
        <v>139</v>
      </c>
      <c r="G152" s="112"/>
      <c r="H152" s="112"/>
      <c r="I152" s="112"/>
      <c r="J152" s="112"/>
      <c r="K152" s="112"/>
      <c r="L152" s="112"/>
      <c r="M152" s="112"/>
      <c r="N152" s="112"/>
      <c r="O152" s="112"/>
      <c r="P152" s="112"/>
      <c r="Q152" s="112"/>
      <c r="R152" s="112"/>
      <c r="S152" s="113"/>
      <c r="T152" s="92"/>
      <c r="U152" s="93"/>
      <c r="V152" s="93"/>
      <c r="W152" s="93"/>
      <c r="X152" s="98"/>
      <c r="Y152" s="108">
        <v>20000</v>
      </c>
      <c r="Z152" s="109"/>
      <c r="AA152" s="109"/>
      <c r="AB152" s="109"/>
      <c r="AC152" s="110"/>
    </row>
    <row r="153" spans="5:32" ht="15.75" customHeight="1" x14ac:dyDescent="0.15">
      <c r="F153" s="111" t="s">
        <v>140</v>
      </c>
      <c r="G153" s="112"/>
      <c r="H153" s="112"/>
      <c r="I153" s="112"/>
      <c r="J153" s="112"/>
      <c r="K153" s="112"/>
      <c r="L153" s="112"/>
      <c r="M153" s="112"/>
      <c r="N153" s="112"/>
      <c r="O153" s="112"/>
      <c r="P153" s="112"/>
      <c r="Q153" s="112"/>
      <c r="R153" s="112"/>
      <c r="S153" s="113"/>
      <c r="T153" s="92"/>
      <c r="U153" s="93"/>
      <c r="V153" s="93"/>
      <c r="W153" s="93"/>
      <c r="X153" s="98"/>
      <c r="Y153" s="108">
        <v>20000</v>
      </c>
      <c r="Z153" s="109"/>
      <c r="AA153" s="109"/>
      <c r="AB153" s="109"/>
      <c r="AC153" s="110"/>
    </row>
    <row r="154" spans="5:32" ht="15.75" customHeight="1" thickBot="1" x14ac:dyDescent="0.2">
      <c r="F154" s="114" t="s">
        <v>141</v>
      </c>
      <c r="G154" s="115"/>
      <c r="H154" s="115"/>
      <c r="I154" s="115"/>
      <c r="J154" s="115"/>
      <c r="K154" s="115"/>
      <c r="L154" s="115"/>
      <c r="M154" s="115"/>
      <c r="N154" s="115"/>
      <c r="O154" s="115"/>
      <c r="P154" s="115"/>
      <c r="Q154" s="115"/>
      <c r="R154" s="115"/>
      <c r="S154" s="116"/>
      <c r="T154" s="163"/>
      <c r="U154" s="164"/>
      <c r="V154" s="164"/>
      <c r="W154" s="164"/>
      <c r="X154" s="165"/>
      <c r="Y154" s="123">
        <v>20000</v>
      </c>
      <c r="Z154" s="124"/>
      <c r="AA154" s="124"/>
      <c r="AB154" s="124"/>
      <c r="AC154" s="125"/>
    </row>
    <row r="155" spans="5:32" ht="15.75" customHeight="1" thickBot="1" x14ac:dyDescent="0.2">
      <c r="F155" s="75" t="s">
        <v>162</v>
      </c>
      <c r="G155" s="76"/>
      <c r="H155" s="76"/>
      <c r="I155" s="76"/>
      <c r="J155" s="76"/>
      <c r="K155" s="76"/>
      <c r="L155" s="76"/>
      <c r="M155" s="76"/>
      <c r="N155" s="76"/>
      <c r="O155" s="76"/>
      <c r="P155" s="76"/>
      <c r="Q155" s="76"/>
      <c r="R155" s="76"/>
      <c r="S155" s="77"/>
      <c r="T155" s="120"/>
      <c r="U155" s="121"/>
      <c r="V155" s="121"/>
      <c r="W155" s="121"/>
      <c r="X155" s="122"/>
      <c r="Y155" s="198">
        <f>COUNTA(T152)*Y152+COUNTA(T153)*Y153+COUNTA(T154)*Y154</f>
        <v>0</v>
      </c>
      <c r="Z155" s="199"/>
      <c r="AA155" s="199"/>
      <c r="AB155" s="199"/>
      <c r="AC155" s="200"/>
    </row>
    <row r="158" spans="5:32" ht="15.75" customHeight="1" x14ac:dyDescent="0.15">
      <c r="E158" s="2" t="s">
        <v>230</v>
      </c>
      <c r="F158" s="2" t="s">
        <v>72</v>
      </c>
    </row>
    <row r="159" spans="5:32" ht="15.75" customHeight="1" x14ac:dyDescent="0.15">
      <c r="F159" s="2" t="s">
        <v>244</v>
      </c>
    </row>
    <row r="161" spans="4:33" ht="15.75" customHeight="1" x14ac:dyDescent="0.15">
      <c r="F161" s="117" t="s">
        <v>10</v>
      </c>
      <c r="G161" s="118"/>
      <c r="H161" s="118"/>
      <c r="I161" s="118"/>
      <c r="J161" s="118"/>
      <c r="K161" s="118"/>
      <c r="L161" s="118"/>
      <c r="M161" s="118"/>
      <c r="N161" s="118"/>
      <c r="O161" s="118"/>
      <c r="P161" s="118"/>
      <c r="Q161" s="118"/>
      <c r="R161" s="118"/>
      <c r="S161" s="118"/>
      <c r="T161" s="118"/>
      <c r="U161" s="119"/>
      <c r="V161" s="117" t="s">
        <v>97</v>
      </c>
      <c r="W161" s="118"/>
      <c r="X161" s="118"/>
      <c r="Y161" s="118"/>
      <c r="Z161" s="119"/>
      <c r="AA161" s="117" t="s">
        <v>133</v>
      </c>
      <c r="AB161" s="118"/>
      <c r="AC161" s="118"/>
      <c r="AD161" s="118"/>
      <c r="AE161" s="119"/>
    </row>
    <row r="162" spans="4:33" ht="15.75" customHeight="1" x14ac:dyDescent="0.15">
      <c r="F162" s="111" t="s">
        <v>144</v>
      </c>
      <c r="G162" s="112"/>
      <c r="H162" s="112"/>
      <c r="I162" s="112"/>
      <c r="J162" s="112"/>
      <c r="K162" s="112"/>
      <c r="L162" s="112"/>
      <c r="M162" s="112"/>
      <c r="N162" s="112"/>
      <c r="O162" s="112"/>
      <c r="P162" s="112"/>
      <c r="Q162" s="112"/>
      <c r="R162" s="112"/>
      <c r="S162" s="112"/>
      <c r="T162" s="112"/>
      <c r="U162" s="113"/>
      <c r="V162" s="92"/>
      <c r="W162" s="93"/>
      <c r="X162" s="93"/>
      <c r="Y162" s="93"/>
      <c r="Z162" s="98"/>
      <c r="AA162" s="102">
        <v>2800</v>
      </c>
      <c r="AB162" s="103"/>
      <c r="AC162" s="103"/>
      <c r="AD162" s="103"/>
      <c r="AE162" s="104"/>
    </row>
    <row r="163" spans="4:33" ht="15.75" customHeight="1" x14ac:dyDescent="0.15">
      <c r="F163" s="111" t="s">
        <v>145</v>
      </c>
      <c r="G163" s="112"/>
      <c r="H163" s="112"/>
      <c r="I163" s="112"/>
      <c r="J163" s="112"/>
      <c r="K163" s="112"/>
      <c r="L163" s="112"/>
      <c r="M163" s="112"/>
      <c r="N163" s="112"/>
      <c r="O163" s="112"/>
      <c r="P163" s="112"/>
      <c r="Q163" s="112"/>
      <c r="R163" s="112"/>
      <c r="S163" s="112"/>
      <c r="T163" s="112"/>
      <c r="U163" s="113"/>
      <c r="V163" s="92"/>
      <c r="W163" s="93"/>
      <c r="X163" s="93"/>
      <c r="Y163" s="93"/>
      <c r="Z163" s="98"/>
      <c r="AA163" s="102">
        <v>2800</v>
      </c>
      <c r="AB163" s="103"/>
      <c r="AC163" s="103"/>
      <c r="AD163" s="103"/>
      <c r="AE163" s="104"/>
    </row>
    <row r="164" spans="4:33" ht="15.75" customHeight="1" x14ac:dyDescent="0.15">
      <c r="F164" s="111" t="s">
        <v>146</v>
      </c>
      <c r="G164" s="112"/>
      <c r="H164" s="112"/>
      <c r="I164" s="112"/>
      <c r="J164" s="112"/>
      <c r="K164" s="112"/>
      <c r="L164" s="112"/>
      <c r="M164" s="112"/>
      <c r="N164" s="112"/>
      <c r="O164" s="112"/>
      <c r="P164" s="112"/>
      <c r="Q164" s="112"/>
      <c r="R164" s="112"/>
      <c r="S164" s="112"/>
      <c r="T164" s="112"/>
      <c r="U164" s="113"/>
      <c r="V164" s="92"/>
      <c r="W164" s="93"/>
      <c r="X164" s="93"/>
      <c r="Y164" s="93"/>
      <c r="Z164" s="98"/>
      <c r="AA164" s="102">
        <v>2800</v>
      </c>
      <c r="AB164" s="103"/>
      <c r="AC164" s="103"/>
      <c r="AD164" s="103"/>
      <c r="AE164" s="104"/>
    </row>
    <row r="165" spans="4:33" ht="15.75" customHeight="1" x14ac:dyDescent="0.15">
      <c r="F165" s="111" t="s">
        <v>147</v>
      </c>
      <c r="G165" s="112"/>
      <c r="H165" s="112"/>
      <c r="I165" s="112"/>
      <c r="J165" s="112"/>
      <c r="K165" s="112"/>
      <c r="L165" s="112"/>
      <c r="M165" s="112"/>
      <c r="N165" s="112"/>
      <c r="O165" s="112"/>
      <c r="P165" s="112"/>
      <c r="Q165" s="112"/>
      <c r="R165" s="112"/>
      <c r="S165" s="112"/>
      <c r="T165" s="112"/>
      <c r="U165" s="113"/>
      <c r="V165" s="92"/>
      <c r="W165" s="93"/>
      <c r="X165" s="93"/>
      <c r="Y165" s="93"/>
      <c r="Z165" s="98"/>
      <c r="AA165" s="102">
        <v>2800</v>
      </c>
      <c r="AB165" s="103"/>
      <c r="AC165" s="103"/>
      <c r="AD165" s="103"/>
      <c r="AE165" s="104"/>
    </row>
    <row r="166" spans="4:33" ht="15.75" customHeight="1" thickBot="1" x14ac:dyDescent="0.2">
      <c r="F166" s="114" t="s">
        <v>124</v>
      </c>
      <c r="G166" s="115"/>
      <c r="H166" s="115"/>
      <c r="I166" s="115"/>
      <c r="J166" s="115"/>
      <c r="K166" s="115"/>
      <c r="L166" s="115"/>
      <c r="M166" s="115"/>
      <c r="N166" s="115"/>
      <c r="O166" s="115"/>
      <c r="P166" s="115"/>
      <c r="Q166" s="115"/>
      <c r="R166" s="115"/>
      <c r="S166" s="115"/>
      <c r="T166" s="115"/>
      <c r="U166" s="116"/>
      <c r="V166" s="163"/>
      <c r="W166" s="164"/>
      <c r="X166" s="164"/>
      <c r="Y166" s="164"/>
      <c r="Z166" s="165"/>
      <c r="AA166" s="102">
        <v>7000</v>
      </c>
      <c r="AB166" s="103"/>
      <c r="AC166" s="103"/>
      <c r="AD166" s="103"/>
      <c r="AE166" s="104"/>
    </row>
    <row r="167" spans="4:33" ht="15.75" customHeight="1" thickBot="1" x14ac:dyDescent="0.2">
      <c r="F167" s="75" t="s">
        <v>166</v>
      </c>
      <c r="G167" s="76"/>
      <c r="H167" s="76"/>
      <c r="I167" s="76"/>
      <c r="J167" s="76"/>
      <c r="K167" s="76"/>
      <c r="L167" s="76"/>
      <c r="M167" s="76"/>
      <c r="N167" s="76"/>
      <c r="O167" s="76"/>
      <c r="P167" s="76"/>
      <c r="Q167" s="76"/>
      <c r="R167" s="76"/>
      <c r="S167" s="76"/>
      <c r="T167" s="76"/>
      <c r="U167" s="77"/>
      <c r="V167" s="120"/>
      <c r="W167" s="121"/>
      <c r="X167" s="121"/>
      <c r="Y167" s="121"/>
      <c r="Z167" s="122"/>
      <c r="AA167" s="170">
        <f>COUNTA(V162)*AA162+COUNTA(V163)*AA163+COUNTA(V164)*AA164+COUNTA(V165)*AA165+COUNTA(V166)*AA166</f>
        <v>0</v>
      </c>
      <c r="AB167" s="171"/>
      <c r="AC167" s="171"/>
      <c r="AD167" s="171"/>
      <c r="AE167" s="172"/>
    </row>
    <row r="170" spans="4:33" ht="15.75" customHeight="1" x14ac:dyDescent="0.15">
      <c r="E170" s="2" t="s">
        <v>231</v>
      </c>
      <c r="F170" s="2" t="s">
        <v>201</v>
      </c>
    </row>
    <row r="171" spans="4:33" ht="15.75" customHeight="1" x14ac:dyDescent="0.15">
      <c r="E171" s="12" t="s">
        <v>246</v>
      </c>
      <c r="F171" s="2" t="s">
        <v>247</v>
      </c>
    </row>
    <row r="173" spans="4:33" ht="15.75" customHeight="1" x14ac:dyDescent="0.15">
      <c r="D173" s="99" t="s">
        <v>208</v>
      </c>
      <c r="E173" s="100"/>
      <c r="F173" s="100"/>
      <c r="G173" s="100"/>
      <c r="H173" s="100"/>
      <c r="I173" s="100"/>
      <c r="J173" s="100"/>
      <c r="K173" s="100"/>
      <c r="L173" s="100"/>
      <c r="M173" s="100"/>
      <c r="N173" s="100"/>
      <c r="O173" s="100"/>
      <c r="P173" s="100"/>
      <c r="Q173" s="100"/>
      <c r="R173" s="100"/>
      <c r="S173" s="100"/>
      <c r="T173" s="100"/>
      <c r="U173" s="100"/>
      <c r="V173" s="100"/>
      <c r="W173" s="100"/>
      <c r="X173" s="100"/>
      <c r="Y173" s="100"/>
      <c r="Z173" s="100"/>
      <c r="AA173" s="100"/>
      <c r="AB173" s="100"/>
      <c r="AC173" s="100"/>
      <c r="AD173" s="100"/>
      <c r="AE173" s="100"/>
      <c r="AF173" s="100"/>
      <c r="AG173" s="101"/>
    </row>
    <row r="174" spans="4:33" ht="15.75" customHeight="1" x14ac:dyDescent="0.15">
      <c r="D174" s="92" t="s">
        <v>12</v>
      </c>
      <c r="E174" s="93"/>
      <c r="F174" s="94"/>
      <c r="G174" s="93"/>
      <c r="H174" s="93"/>
      <c r="I174" s="92" t="s">
        <v>21</v>
      </c>
      <c r="J174" s="93"/>
      <c r="K174" s="94"/>
      <c r="L174" s="93"/>
      <c r="M174" s="93"/>
      <c r="N174" s="92" t="s">
        <v>22</v>
      </c>
      <c r="O174" s="93"/>
      <c r="P174" s="94"/>
      <c r="Q174" s="93"/>
      <c r="R174" s="93"/>
      <c r="S174" s="92" t="s">
        <v>23</v>
      </c>
      <c r="T174" s="93"/>
      <c r="U174" s="94"/>
      <c r="V174" s="93"/>
      <c r="W174" s="93"/>
      <c r="X174" s="92" t="s">
        <v>24</v>
      </c>
      <c r="Y174" s="93"/>
      <c r="Z174" s="94"/>
      <c r="AA174" s="93"/>
      <c r="AB174" s="93"/>
      <c r="AC174" s="92" t="s">
        <v>25</v>
      </c>
      <c r="AD174" s="93"/>
      <c r="AE174" s="94"/>
      <c r="AF174" s="97"/>
      <c r="AG174" s="98"/>
    </row>
    <row r="175" spans="4:33" ht="15.75" customHeight="1" x14ac:dyDescent="0.15">
      <c r="D175" s="92" t="s">
        <v>26</v>
      </c>
      <c r="E175" s="93"/>
      <c r="F175" s="94"/>
      <c r="G175" s="93"/>
      <c r="H175" s="93"/>
      <c r="I175" s="92" t="s">
        <v>27</v>
      </c>
      <c r="J175" s="93"/>
      <c r="K175" s="94"/>
      <c r="L175" s="93"/>
      <c r="M175" s="93"/>
      <c r="N175" s="92" t="s">
        <v>28</v>
      </c>
      <c r="O175" s="93"/>
      <c r="P175" s="94"/>
      <c r="Q175" s="93"/>
      <c r="R175" s="93"/>
      <c r="S175" s="92" t="s">
        <v>29</v>
      </c>
      <c r="T175" s="93"/>
      <c r="U175" s="94"/>
      <c r="V175" s="93"/>
      <c r="W175" s="93"/>
      <c r="X175" s="92" t="s">
        <v>30</v>
      </c>
      <c r="Y175" s="93"/>
      <c r="Z175" s="94"/>
      <c r="AA175" s="93"/>
      <c r="AB175" s="93"/>
      <c r="AC175" s="92" t="s">
        <v>31</v>
      </c>
      <c r="AD175" s="93"/>
      <c r="AE175" s="94"/>
      <c r="AF175" s="97"/>
      <c r="AG175" s="98"/>
    </row>
    <row r="176" spans="4:33" ht="15.75" customHeight="1" x14ac:dyDescent="0.15">
      <c r="D176" s="92" t="s">
        <v>32</v>
      </c>
      <c r="E176" s="93"/>
      <c r="F176" s="94"/>
      <c r="G176" s="93"/>
      <c r="H176" s="93"/>
      <c r="I176" s="92" t="s">
        <v>33</v>
      </c>
      <c r="J176" s="93"/>
      <c r="K176" s="94"/>
      <c r="L176" s="93"/>
      <c r="M176" s="93"/>
      <c r="N176" s="92" t="s">
        <v>34</v>
      </c>
      <c r="O176" s="93"/>
      <c r="P176" s="94"/>
      <c r="Q176" s="93"/>
      <c r="R176" s="93"/>
      <c r="S176" s="92" t="s">
        <v>35</v>
      </c>
      <c r="T176" s="93"/>
      <c r="U176" s="94"/>
      <c r="V176" s="93"/>
      <c r="W176" s="93"/>
      <c r="X176" s="92" t="s">
        <v>36</v>
      </c>
      <c r="Y176" s="93"/>
      <c r="Z176" s="94"/>
      <c r="AA176" s="93"/>
      <c r="AB176" s="93"/>
      <c r="AC176" s="92" t="s">
        <v>37</v>
      </c>
      <c r="AD176" s="93"/>
      <c r="AE176" s="94"/>
      <c r="AF176" s="97"/>
      <c r="AG176" s="98"/>
    </row>
    <row r="177" spans="4:33" ht="15.75" customHeight="1" x14ac:dyDescent="0.15">
      <c r="D177" s="92" t="s">
        <v>38</v>
      </c>
      <c r="E177" s="93"/>
      <c r="F177" s="94"/>
      <c r="G177" s="93"/>
      <c r="H177" s="93"/>
      <c r="I177" s="92" t="s">
        <v>39</v>
      </c>
      <c r="J177" s="93"/>
      <c r="K177" s="94"/>
      <c r="L177" s="93"/>
      <c r="M177" s="93"/>
      <c r="N177" s="92" t="s">
        <v>40</v>
      </c>
      <c r="O177" s="93"/>
      <c r="P177" s="94"/>
      <c r="Q177" s="93"/>
      <c r="R177" s="93"/>
      <c r="S177" s="105" t="s">
        <v>42</v>
      </c>
      <c r="T177" s="106"/>
      <c r="U177" s="107"/>
      <c r="V177" s="93"/>
      <c r="W177" s="93"/>
      <c r="X177" s="92" t="s">
        <v>43</v>
      </c>
      <c r="Y177" s="93"/>
      <c r="Z177" s="94"/>
      <c r="AA177" s="93"/>
      <c r="AB177" s="93"/>
      <c r="AC177" s="92" t="s">
        <v>44</v>
      </c>
      <c r="AD177" s="93"/>
      <c r="AE177" s="94"/>
      <c r="AF177" s="97"/>
      <c r="AG177" s="98"/>
    </row>
    <row r="178" spans="4:33" ht="15.75" customHeight="1" x14ac:dyDescent="0.15">
      <c r="D178" s="92" t="s">
        <v>45</v>
      </c>
      <c r="E178" s="93"/>
      <c r="F178" s="94"/>
      <c r="G178" s="93"/>
      <c r="H178" s="93"/>
      <c r="I178" s="92" t="s">
        <v>68</v>
      </c>
      <c r="J178" s="93"/>
      <c r="K178" s="94"/>
      <c r="L178" s="93"/>
      <c r="M178" s="93"/>
      <c r="N178" s="92" t="s">
        <v>46</v>
      </c>
      <c r="O178" s="93"/>
      <c r="P178" s="94"/>
      <c r="Q178" s="93"/>
      <c r="R178" s="93"/>
      <c r="S178" s="92" t="s">
        <v>67</v>
      </c>
      <c r="T178" s="93"/>
      <c r="U178" s="94"/>
      <c r="V178" s="93"/>
      <c r="W178" s="93"/>
      <c r="X178" s="92" t="s">
        <v>41</v>
      </c>
      <c r="Y178" s="93"/>
      <c r="Z178" s="94"/>
      <c r="AA178" s="93"/>
      <c r="AB178" s="93"/>
      <c r="AC178" s="92" t="s">
        <v>47</v>
      </c>
      <c r="AD178" s="93"/>
      <c r="AE178" s="94"/>
      <c r="AF178" s="97"/>
      <c r="AG178" s="98"/>
    </row>
    <row r="179" spans="4:33" ht="15.75" customHeight="1" x14ac:dyDescent="0.15">
      <c r="D179" s="92" t="s">
        <v>48</v>
      </c>
      <c r="E179" s="93"/>
      <c r="F179" s="94"/>
      <c r="G179" s="93"/>
      <c r="H179" s="93"/>
      <c r="I179" s="92" t="s">
        <v>49</v>
      </c>
      <c r="J179" s="93"/>
      <c r="K179" s="94"/>
      <c r="L179" s="93"/>
      <c r="M179" s="93"/>
      <c r="N179" s="92" t="s">
        <v>50</v>
      </c>
      <c r="O179" s="93"/>
      <c r="P179" s="94"/>
      <c r="Q179" s="93"/>
      <c r="R179" s="93"/>
      <c r="S179" s="92" t="s">
        <v>51</v>
      </c>
      <c r="T179" s="93"/>
      <c r="U179" s="94"/>
      <c r="V179" s="93"/>
      <c r="W179" s="93"/>
      <c r="X179" s="92" t="s">
        <v>52</v>
      </c>
      <c r="Y179" s="93"/>
      <c r="Z179" s="94"/>
      <c r="AA179" s="93"/>
      <c r="AB179" s="93"/>
      <c r="AC179" s="92" t="s">
        <v>53</v>
      </c>
      <c r="AD179" s="93"/>
      <c r="AE179" s="94"/>
      <c r="AF179" s="97"/>
      <c r="AG179" s="98"/>
    </row>
    <row r="180" spans="4:33" ht="15.75" customHeight="1" x14ac:dyDescent="0.15">
      <c r="D180" s="92" t="s">
        <v>54</v>
      </c>
      <c r="E180" s="93"/>
      <c r="F180" s="94"/>
      <c r="G180" s="93"/>
      <c r="H180" s="93"/>
      <c r="I180" s="92" t="s">
        <v>55</v>
      </c>
      <c r="J180" s="93"/>
      <c r="K180" s="94"/>
      <c r="L180" s="93"/>
      <c r="M180" s="93"/>
      <c r="N180" s="92" t="s">
        <v>56</v>
      </c>
      <c r="O180" s="93"/>
      <c r="P180" s="94"/>
      <c r="Q180" s="93"/>
      <c r="R180" s="93"/>
      <c r="S180" s="92" t="s">
        <v>57</v>
      </c>
      <c r="T180" s="93"/>
      <c r="U180" s="94"/>
      <c r="V180" s="93"/>
      <c r="W180" s="93"/>
      <c r="X180" s="92" t="s">
        <v>58</v>
      </c>
      <c r="Y180" s="93"/>
      <c r="Z180" s="94"/>
      <c r="AA180" s="93"/>
      <c r="AB180" s="93"/>
      <c r="AC180" s="92" t="s">
        <v>59</v>
      </c>
      <c r="AD180" s="93"/>
      <c r="AE180" s="94"/>
      <c r="AF180" s="97"/>
      <c r="AG180" s="98"/>
    </row>
    <row r="181" spans="4:33" ht="15.75" customHeight="1" x14ac:dyDescent="0.15">
      <c r="D181" s="92" t="s">
        <v>60</v>
      </c>
      <c r="E181" s="93"/>
      <c r="F181" s="94"/>
      <c r="G181" s="93"/>
      <c r="H181" s="93"/>
      <c r="I181" s="92" t="s">
        <v>61</v>
      </c>
      <c r="J181" s="93"/>
      <c r="K181" s="94"/>
      <c r="L181" s="93"/>
      <c r="M181" s="93"/>
      <c r="N181" s="92" t="s">
        <v>62</v>
      </c>
      <c r="O181" s="93"/>
      <c r="P181" s="94"/>
      <c r="Q181" s="93"/>
      <c r="R181" s="93"/>
      <c r="S181" s="92" t="s">
        <v>63</v>
      </c>
      <c r="T181" s="93"/>
      <c r="U181" s="94"/>
      <c r="V181" s="93"/>
      <c r="W181" s="93"/>
      <c r="X181" s="95" t="s">
        <v>64</v>
      </c>
      <c r="Y181" s="83"/>
      <c r="Z181" s="96"/>
      <c r="AA181" s="83" t="s">
        <v>102</v>
      </c>
      <c r="AB181" s="83"/>
      <c r="AC181" s="11"/>
      <c r="AD181" s="10"/>
      <c r="AE181" s="10"/>
      <c r="AF181" s="10"/>
      <c r="AG181" s="10"/>
    </row>
    <row r="183" spans="4:33" ht="15.75" customHeight="1" x14ac:dyDescent="0.15">
      <c r="F183" s="84" t="s">
        <v>206</v>
      </c>
      <c r="G183" s="85"/>
      <c r="H183" s="85"/>
      <c r="I183" s="85"/>
      <c r="J183" s="85"/>
      <c r="K183" s="85"/>
      <c r="L183" s="86"/>
      <c r="M183" s="84" t="s">
        <v>135</v>
      </c>
      <c r="N183" s="85"/>
      <c r="O183" s="85"/>
      <c r="P183" s="85"/>
      <c r="Q183" s="85"/>
      <c r="R183" s="86"/>
      <c r="S183" s="84" t="s">
        <v>120</v>
      </c>
      <c r="T183" s="85"/>
      <c r="U183" s="85"/>
      <c r="V183" s="85"/>
      <c r="W183" s="86"/>
      <c r="X183" s="90" t="s">
        <v>202</v>
      </c>
      <c r="Y183" s="90"/>
      <c r="Z183" s="90"/>
      <c r="AA183" s="90"/>
      <c r="AB183" s="90"/>
      <c r="AC183" s="90"/>
      <c r="AD183" s="90"/>
      <c r="AE183" s="90"/>
      <c r="AF183" s="90"/>
    </row>
    <row r="184" spans="4:33" ht="15.75" customHeight="1" x14ac:dyDescent="0.15">
      <c r="F184" s="87"/>
      <c r="G184" s="88"/>
      <c r="H184" s="88"/>
      <c r="I184" s="88"/>
      <c r="J184" s="88"/>
      <c r="K184" s="88"/>
      <c r="L184" s="89"/>
      <c r="M184" s="87"/>
      <c r="N184" s="88"/>
      <c r="O184" s="88"/>
      <c r="P184" s="88"/>
      <c r="Q184" s="88"/>
      <c r="R184" s="89"/>
      <c r="S184" s="87"/>
      <c r="T184" s="88"/>
      <c r="U184" s="88"/>
      <c r="V184" s="88"/>
      <c r="W184" s="89"/>
      <c r="X184" s="91" t="s">
        <v>134</v>
      </c>
      <c r="Y184" s="91"/>
      <c r="Z184" s="91"/>
      <c r="AA184" s="91"/>
      <c r="AB184" s="91"/>
      <c r="AC184" s="91"/>
      <c r="AD184" s="91"/>
      <c r="AE184" s="91"/>
      <c r="AF184" s="91"/>
    </row>
    <row r="185" spans="4:33" ht="15.75" customHeight="1" thickBot="1" x14ac:dyDescent="0.2">
      <c r="F185" s="67" t="s">
        <v>207</v>
      </c>
      <c r="G185" s="68"/>
      <c r="H185" s="68"/>
      <c r="I185" s="68"/>
      <c r="J185" s="68"/>
      <c r="K185" s="68"/>
      <c r="L185" s="69"/>
      <c r="M185" s="70">
        <v>2300</v>
      </c>
      <c r="N185" s="71"/>
      <c r="O185" s="71"/>
      <c r="P185" s="71"/>
      <c r="Q185" s="71"/>
      <c r="R185" s="72"/>
      <c r="S185" s="73">
        <f>COUNTIF(D174:AG181,"✓")</f>
        <v>0</v>
      </c>
      <c r="T185" s="73"/>
      <c r="U185" s="73"/>
      <c r="V185" s="73"/>
      <c r="W185" s="73"/>
      <c r="X185" s="74">
        <f>M185*S185</f>
        <v>0</v>
      </c>
      <c r="Y185" s="74"/>
      <c r="Z185" s="74"/>
      <c r="AA185" s="74"/>
      <c r="AB185" s="74"/>
      <c r="AC185" s="74"/>
      <c r="AD185" s="74"/>
      <c r="AE185" s="74"/>
      <c r="AF185" s="74"/>
    </row>
    <row r="186" spans="4:33" ht="15.75" customHeight="1" thickBot="1" x14ac:dyDescent="0.2">
      <c r="F186" s="75" t="s">
        <v>205</v>
      </c>
      <c r="G186" s="76"/>
      <c r="H186" s="76"/>
      <c r="I186" s="76"/>
      <c r="J186" s="76"/>
      <c r="K186" s="76"/>
      <c r="L186" s="76"/>
      <c r="M186" s="76"/>
      <c r="N186" s="76"/>
      <c r="O186" s="76"/>
      <c r="P186" s="76"/>
      <c r="Q186" s="76"/>
      <c r="R186" s="77"/>
      <c r="S186" s="78"/>
      <c r="T186" s="78"/>
      <c r="U186" s="78"/>
      <c r="V186" s="78"/>
      <c r="W186" s="78"/>
      <c r="X186" s="79">
        <f>SUM(X185:AF185)</f>
        <v>0</v>
      </c>
      <c r="Y186" s="79"/>
      <c r="Z186" s="79"/>
      <c r="AA186" s="79"/>
      <c r="AB186" s="79"/>
      <c r="AC186" s="79"/>
      <c r="AD186" s="79"/>
      <c r="AE186" s="79"/>
      <c r="AF186" s="79"/>
    </row>
    <row r="188" spans="4:33" ht="15.75" customHeight="1" x14ac:dyDescent="0.15">
      <c r="E188" s="2" t="s">
        <v>250</v>
      </c>
      <c r="F188" s="2" t="s">
        <v>236</v>
      </c>
    </row>
    <row r="190" spans="4:33" ht="15.75" customHeight="1" x14ac:dyDescent="0.15">
      <c r="E190" s="2" t="s">
        <v>232</v>
      </c>
      <c r="F190" s="2" t="s">
        <v>237</v>
      </c>
    </row>
    <row r="191" spans="4:33" ht="15.75" customHeight="1" x14ac:dyDescent="0.15">
      <c r="E191" s="2" t="s">
        <v>246</v>
      </c>
      <c r="F191" s="2" t="s">
        <v>247</v>
      </c>
    </row>
    <row r="193" spans="4:34" ht="15.75" customHeight="1" x14ac:dyDescent="0.15">
      <c r="D193" s="99" t="s">
        <v>208</v>
      </c>
      <c r="E193" s="100"/>
      <c r="F193" s="100"/>
      <c r="G193" s="100"/>
      <c r="H193" s="100"/>
      <c r="I193" s="100"/>
      <c r="J193" s="100"/>
      <c r="K193" s="100"/>
      <c r="L193" s="100"/>
      <c r="M193" s="100"/>
      <c r="N193" s="100"/>
      <c r="O193" s="100"/>
      <c r="P193" s="100"/>
      <c r="Q193" s="100"/>
      <c r="R193" s="100"/>
      <c r="S193" s="100"/>
      <c r="T193" s="100"/>
      <c r="U193" s="100"/>
      <c r="V193" s="100"/>
      <c r="W193" s="100"/>
      <c r="X193" s="100"/>
      <c r="Y193" s="100"/>
      <c r="Z193" s="100"/>
      <c r="AA193" s="100"/>
      <c r="AB193" s="100"/>
      <c r="AC193" s="100"/>
      <c r="AD193" s="100"/>
      <c r="AE193" s="100"/>
      <c r="AF193" s="100"/>
      <c r="AG193" s="101"/>
    </row>
    <row r="194" spans="4:34" ht="15.75" customHeight="1" x14ac:dyDescent="0.15">
      <c r="D194" s="92" t="s">
        <v>12</v>
      </c>
      <c r="E194" s="93"/>
      <c r="F194" s="94"/>
      <c r="G194" s="93"/>
      <c r="H194" s="93"/>
      <c r="I194" s="92" t="s">
        <v>21</v>
      </c>
      <c r="J194" s="93"/>
      <c r="K194" s="94"/>
      <c r="L194" s="97"/>
      <c r="M194" s="98"/>
      <c r="N194" s="92" t="s">
        <v>22</v>
      </c>
      <c r="O194" s="93"/>
      <c r="P194" s="94"/>
      <c r="Q194" s="97"/>
      <c r="R194" s="98"/>
      <c r="S194" s="92" t="s">
        <v>23</v>
      </c>
      <c r="T194" s="93"/>
      <c r="U194" s="94"/>
      <c r="V194" s="97"/>
      <c r="W194" s="98"/>
      <c r="X194" s="92" t="s">
        <v>24</v>
      </c>
      <c r="Y194" s="93"/>
      <c r="Z194" s="94"/>
      <c r="AA194" s="97"/>
      <c r="AB194" s="98"/>
      <c r="AC194" s="92" t="s">
        <v>25</v>
      </c>
      <c r="AD194" s="93"/>
      <c r="AE194" s="94"/>
      <c r="AF194" s="97"/>
      <c r="AG194" s="98"/>
    </row>
    <row r="195" spans="4:34" ht="15.75" customHeight="1" x14ac:dyDescent="0.15">
      <c r="D195" s="92" t="s">
        <v>26</v>
      </c>
      <c r="E195" s="93"/>
      <c r="F195" s="94"/>
      <c r="G195" s="97"/>
      <c r="H195" s="98"/>
      <c r="I195" s="92" t="s">
        <v>27</v>
      </c>
      <c r="J195" s="93"/>
      <c r="K195" s="94"/>
      <c r="L195" s="97"/>
      <c r="M195" s="98"/>
      <c r="N195" s="92" t="s">
        <v>28</v>
      </c>
      <c r="O195" s="93"/>
      <c r="P195" s="94"/>
      <c r="Q195" s="97"/>
      <c r="R195" s="98"/>
      <c r="S195" s="92" t="s">
        <v>29</v>
      </c>
      <c r="T195" s="93"/>
      <c r="U195" s="94"/>
      <c r="V195" s="97"/>
      <c r="W195" s="98"/>
      <c r="X195" s="92" t="s">
        <v>30</v>
      </c>
      <c r="Y195" s="93"/>
      <c r="Z195" s="94"/>
      <c r="AA195" s="97"/>
      <c r="AB195" s="98"/>
      <c r="AC195" s="92" t="s">
        <v>31</v>
      </c>
      <c r="AD195" s="93"/>
      <c r="AE195" s="94"/>
      <c r="AF195" s="97"/>
      <c r="AG195" s="98"/>
    </row>
    <row r="196" spans="4:34" ht="15.75" customHeight="1" x14ac:dyDescent="0.15">
      <c r="D196" s="92" t="s">
        <v>32</v>
      </c>
      <c r="E196" s="93"/>
      <c r="F196" s="94"/>
      <c r="G196" s="93"/>
      <c r="H196" s="93"/>
      <c r="I196" s="92" t="s">
        <v>33</v>
      </c>
      <c r="J196" s="93"/>
      <c r="K196" s="94"/>
      <c r="L196" s="97"/>
      <c r="M196" s="98"/>
      <c r="N196" s="92" t="s">
        <v>34</v>
      </c>
      <c r="O196" s="93"/>
      <c r="P196" s="94"/>
      <c r="Q196" s="93"/>
      <c r="R196" s="93"/>
      <c r="S196" s="92" t="s">
        <v>35</v>
      </c>
      <c r="T196" s="93"/>
      <c r="U196" s="94"/>
      <c r="V196" s="93"/>
      <c r="W196" s="93"/>
      <c r="X196" s="92" t="s">
        <v>36</v>
      </c>
      <c r="Y196" s="93"/>
      <c r="Z196" s="94"/>
      <c r="AA196" s="97"/>
      <c r="AB196" s="98"/>
      <c r="AC196" s="92" t="s">
        <v>37</v>
      </c>
      <c r="AD196" s="93"/>
      <c r="AE196" s="94"/>
      <c r="AF196" s="97"/>
      <c r="AG196" s="98"/>
    </row>
    <row r="197" spans="4:34" ht="15.75" customHeight="1" x14ac:dyDescent="0.15">
      <c r="D197" s="92" t="s">
        <v>38</v>
      </c>
      <c r="E197" s="93"/>
      <c r="F197" s="94"/>
      <c r="G197" s="97"/>
      <c r="H197" s="98"/>
      <c r="I197" s="92" t="s">
        <v>39</v>
      </c>
      <c r="J197" s="93"/>
      <c r="K197" s="94"/>
      <c r="L197" s="93"/>
      <c r="M197" s="93"/>
      <c r="N197" s="92" t="s">
        <v>40</v>
      </c>
      <c r="O197" s="93"/>
      <c r="P197" s="94"/>
      <c r="Q197" s="93"/>
      <c r="R197" s="93"/>
      <c r="S197" s="92" t="s">
        <v>42</v>
      </c>
      <c r="T197" s="93"/>
      <c r="U197" s="94"/>
      <c r="V197" s="93"/>
      <c r="W197" s="93"/>
      <c r="X197" s="92" t="s">
        <v>43</v>
      </c>
      <c r="Y197" s="93"/>
      <c r="Z197" s="94"/>
      <c r="AA197" s="93"/>
      <c r="AB197" s="93"/>
      <c r="AC197" s="92" t="s">
        <v>44</v>
      </c>
      <c r="AD197" s="93"/>
      <c r="AE197" s="94"/>
      <c r="AF197" s="97"/>
      <c r="AG197" s="98"/>
    </row>
    <row r="198" spans="4:34" ht="15.75" customHeight="1" x14ac:dyDescent="0.15">
      <c r="D198" s="92" t="s">
        <v>45</v>
      </c>
      <c r="E198" s="93"/>
      <c r="F198" s="94"/>
      <c r="G198" s="93"/>
      <c r="H198" s="93"/>
      <c r="I198" s="92" t="s">
        <v>68</v>
      </c>
      <c r="J198" s="93"/>
      <c r="K198" s="94"/>
      <c r="L198" s="93"/>
      <c r="M198" s="93"/>
      <c r="N198" s="92" t="s">
        <v>46</v>
      </c>
      <c r="O198" s="93"/>
      <c r="P198" s="94"/>
      <c r="Q198" s="93"/>
      <c r="R198" s="93"/>
      <c r="S198" s="92" t="s">
        <v>67</v>
      </c>
      <c r="T198" s="93"/>
      <c r="U198" s="94"/>
      <c r="V198" s="93"/>
      <c r="W198" s="93"/>
      <c r="X198" s="92" t="s">
        <v>41</v>
      </c>
      <c r="Y198" s="93"/>
      <c r="Z198" s="94"/>
      <c r="AA198" s="93"/>
      <c r="AB198" s="93"/>
      <c r="AC198" s="92" t="s">
        <v>47</v>
      </c>
      <c r="AD198" s="93"/>
      <c r="AE198" s="94"/>
      <c r="AF198" s="97"/>
      <c r="AG198" s="98"/>
    </row>
    <row r="199" spans="4:34" ht="15.75" customHeight="1" x14ac:dyDescent="0.15">
      <c r="D199" s="92" t="s">
        <v>48</v>
      </c>
      <c r="E199" s="93"/>
      <c r="F199" s="94"/>
      <c r="G199" s="93"/>
      <c r="H199" s="93"/>
      <c r="I199" s="92" t="s">
        <v>49</v>
      </c>
      <c r="J199" s="93"/>
      <c r="K199" s="94"/>
      <c r="L199" s="93"/>
      <c r="M199" s="93"/>
      <c r="N199" s="92" t="s">
        <v>50</v>
      </c>
      <c r="O199" s="93"/>
      <c r="P199" s="94"/>
      <c r="Q199" s="93"/>
      <c r="R199" s="93"/>
      <c r="S199" s="92" t="s">
        <v>51</v>
      </c>
      <c r="T199" s="93"/>
      <c r="U199" s="94"/>
      <c r="V199" s="93"/>
      <c r="W199" s="93"/>
      <c r="X199" s="92" t="s">
        <v>52</v>
      </c>
      <c r="Y199" s="93"/>
      <c r="Z199" s="94"/>
      <c r="AA199" s="93"/>
      <c r="AB199" s="93"/>
      <c r="AC199" s="92" t="s">
        <v>53</v>
      </c>
      <c r="AD199" s="93"/>
      <c r="AE199" s="94"/>
      <c r="AF199" s="97"/>
      <c r="AG199" s="98"/>
    </row>
    <row r="200" spans="4:34" ht="15.75" customHeight="1" x14ac:dyDescent="0.15">
      <c r="D200" s="92" t="s">
        <v>54</v>
      </c>
      <c r="E200" s="93"/>
      <c r="F200" s="94"/>
      <c r="G200" s="93"/>
      <c r="H200" s="93"/>
      <c r="I200" s="92" t="s">
        <v>55</v>
      </c>
      <c r="J200" s="93"/>
      <c r="K200" s="94"/>
      <c r="L200" s="93"/>
      <c r="M200" s="93"/>
      <c r="N200" s="92" t="s">
        <v>56</v>
      </c>
      <c r="O200" s="93"/>
      <c r="P200" s="94"/>
      <c r="Q200" s="93"/>
      <c r="R200" s="93"/>
      <c r="S200" s="92" t="s">
        <v>57</v>
      </c>
      <c r="T200" s="93"/>
      <c r="U200" s="94"/>
      <c r="V200" s="93"/>
      <c r="W200" s="93"/>
      <c r="X200" s="92" t="s">
        <v>58</v>
      </c>
      <c r="Y200" s="93"/>
      <c r="Z200" s="94"/>
      <c r="AA200" s="93"/>
      <c r="AB200" s="93"/>
      <c r="AC200" s="92" t="s">
        <v>59</v>
      </c>
      <c r="AD200" s="93"/>
      <c r="AE200" s="94"/>
      <c r="AF200" s="97"/>
      <c r="AG200" s="98"/>
    </row>
    <row r="201" spans="4:34" ht="15.75" customHeight="1" x14ac:dyDescent="0.15">
      <c r="D201" s="92" t="s">
        <v>60</v>
      </c>
      <c r="E201" s="93"/>
      <c r="F201" s="94"/>
      <c r="G201" s="93"/>
      <c r="H201" s="93"/>
      <c r="I201" s="92" t="s">
        <v>61</v>
      </c>
      <c r="J201" s="93"/>
      <c r="K201" s="94"/>
      <c r="L201" s="93"/>
      <c r="M201" s="93"/>
      <c r="N201" s="92" t="s">
        <v>62</v>
      </c>
      <c r="O201" s="93"/>
      <c r="P201" s="94"/>
      <c r="Q201" s="93"/>
      <c r="R201" s="93"/>
      <c r="S201" s="92" t="s">
        <v>63</v>
      </c>
      <c r="T201" s="93"/>
      <c r="U201" s="94"/>
      <c r="V201" s="93"/>
      <c r="W201" s="93"/>
      <c r="X201" s="95" t="s">
        <v>64</v>
      </c>
      <c r="Y201" s="83"/>
      <c r="Z201" s="96"/>
      <c r="AA201" s="83" t="s">
        <v>234</v>
      </c>
      <c r="AB201" s="83"/>
      <c r="AC201" s="11"/>
      <c r="AD201" s="10"/>
      <c r="AE201" s="10"/>
      <c r="AF201" s="10"/>
      <c r="AG201" s="10"/>
    </row>
    <row r="203" spans="4:34" ht="15.75" customHeight="1" x14ac:dyDescent="0.15">
      <c r="F203" s="84" t="s">
        <v>206</v>
      </c>
      <c r="G203" s="85"/>
      <c r="H203" s="85"/>
      <c r="I203" s="85"/>
      <c r="J203" s="85"/>
      <c r="K203" s="85"/>
      <c r="L203" s="86"/>
      <c r="M203" s="84" t="s">
        <v>135</v>
      </c>
      <c r="N203" s="85"/>
      <c r="O203" s="85"/>
      <c r="P203" s="85"/>
      <c r="Q203" s="85"/>
      <c r="R203" s="86"/>
      <c r="S203" s="84" t="s">
        <v>120</v>
      </c>
      <c r="T203" s="85"/>
      <c r="U203" s="85"/>
      <c r="V203" s="85"/>
      <c r="W203" s="86"/>
      <c r="X203" s="90" t="s">
        <v>227</v>
      </c>
      <c r="Y203" s="90"/>
      <c r="Z203" s="90"/>
      <c r="AA203" s="90"/>
      <c r="AB203" s="90"/>
      <c r="AC203" s="90"/>
      <c r="AD203" s="90"/>
      <c r="AE203" s="90"/>
      <c r="AF203" s="90"/>
    </row>
    <row r="204" spans="4:34" ht="15.75" customHeight="1" x14ac:dyDescent="0.15">
      <c r="F204" s="87"/>
      <c r="G204" s="88"/>
      <c r="H204" s="88"/>
      <c r="I204" s="88"/>
      <c r="J204" s="88"/>
      <c r="K204" s="88"/>
      <c r="L204" s="89"/>
      <c r="M204" s="87"/>
      <c r="N204" s="88"/>
      <c r="O204" s="88"/>
      <c r="P204" s="88"/>
      <c r="Q204" s="88"/>
      <c r="R204" s="89"/>
      <c r="S204" s="87"/>
      <c r="T204" s="88"/>
      <c r="U204" s="88"/>
      <c r="V204" s="88"/>
      <c r="W204" s="89"/>
      <c r="X204" s="91" t="s">
        <v>134</v>
      </c>
      <c r="Y204" s="91"/>
      <c r="Z204" s="91"/>
      <c r="AA204" s="91"/>
      <c r="AB204" s="91"/>
      <c r="AC204" s="91"/>
      <c r="AD204" s="91"/>
      <c r="AE204" s="91"/>
      <c r="AF204" s="91"/>
    </row>
    <row r="205" spans="4:34" ht="15.75" customHeight="1" thickBot="1" x14ac:dyDescent="0.2">
      <c r="F205" s="67" t="s">
        <v>207</v>
      </c>
      <c r="G205" s="68"/>
      <c r="H205" s="68"/>
      <c r="I205" s="68"/>
      <c r="J205" s="68"/>
      <c r="K205" s="68"/>
      <c r="L205" s="69"/>
      <c r="M205" s="70">
        <v>2500</v>
      </c>
      <c r="N205" s="71"/>
      <c r="O205" s="71"/>
      <c r="P205" s="71"/>
      <c r="Q205" s="71"/>
      <c r="R205" s="72"/>
      <c r="S205" s="73">
        <f>COUNTIF(D194:AG201,"✓")</f>
        <v>0</v>
      </c>
      <c r="T205" s="73"/>
      <c r="U205" s="73"/>
      <c r="V205" s="73"/>
      <c r="W205" s="73"/>
      <c r="X205" s="74">
        <f>M205*S205</f>
        <v>0</v>
      </c>
      <c r="Y205" s="74"/>
      <c r="Z205" s="74"/>
      <c r="AA205" s="74"/>
      <c r="AB205" s="74"/>
      <c r="AC205" s="74"/>
      <c r="AD205" s="74"/>
      <c r="AE205" s="74"/>
      <c r="AF205" s="74"/>
    </row>
    <row r="206" spans="4:34" ht="15.75" customHeight="1" thickBot="1" x14ac:dyDescent="0.2">
      <c r="F206" s="75" t="s">
        <v>239</v>
      </c>
      <c r="G206" s="76"/>
      <c r="H206" s="76"/>
      <c r="I206" s="76"/>
      <c r="J206" s="76"/>
      <c r="K206" s="76"/>
      <c r="L206" s="76"/>
      <c r="M206" s="76"/>
      <c r="N206" s="76"/>
      <c r="O206" s="76"/>
      <c r="P206" s="76"/>
      <c r="Q206" s="76"/>
      <c r="R206" s="77"/>
      <c r="S206" s="78"/>
      <c r="T206" s="78"/>
      <c r="U206" s="78"/>
      <c r="V206" s="78"/>
      <c r="W206" s="78"/>
      <c r="X206" s="79">
        <f>SUM(X205:AF205)</f>
        <v>0</v>
      </c>
      <c r="Y206" s="79"/>
      <c r="Z206" s="79"/>
      <c r="AA206" s="79"/>
      <c r="AB206" s="79"/>
      <c r="AC206" s="79"/>
      <c r="AD206" s="79"/>
      <c r="AE206" s="79"/>
      <c r="AF206" s="79"/>
    </row>
    <row r="207" spans="4:34" ht="15.75" customHeight="1" x14ac:dyDescent="0.15">
      <c r="E207" s="19"/>
      <c r="F207" s="19"/>
      <c r="G207" s="19"/>
      <c r="H207" s="19"/>
      <c r="I207" s="19"/>
      <c r="J207" s="19"/>
      <c r="K207" s="19"/>
      <c r="L207" s="19"/>
      <c r="M207" s="19"/>
      <c r="N207" s="19"/>
      <c r="O207" s="19"/>
      <c r="P207" s="19"/>
      <c r="Q207" s="19"/>
      <c r="R207" s="19"/>
      <c r="S207" s="19"/>
      <c r="T207" s="19"/>
      <c r="U207" s="19"/>
      <c r="V207" s="19"/>
      <c r="W207" s="19"/>
      <c r="X207" s="19"/>
      <c r="Y207" s="19"/>
      <c r="Z207" s="19"/>
      <c r="AA207" s="19"/>
      <c r="AB207" s="19"/>
      <c r="AC207" s="19"/>
      <c r="AD207" s="1"/>
      <c r="AE207" s="1"/>
      <c r="AF207" s="1"/>
      <c r="AG207" s="1"/>
      <c r="AH207" s="1"/>
    </row>
    <row r="208" spans="4:34" ht="15.75" customHeight="1" x14ac:dyDescent="0.15">
      <c r="E208" s="19" t="s">
        <v>86</v>
      </c>
      <c r="F208" s="1" t="s">
        <v>238</v>
      </c>
      <c r="G208" s="19"/>
      <c r="H208" s="19"/>
      <c r="I208" s="19"/>
      <c r="J208" s="19"/>
      <c r="K208" s="19"/>
      <c r="L208" s="19"/>
      <c r="M208" s="19"/>
      <c r="N208" s="19"/>
      <c r="O208" s="19"/>
      <c r="P208" s="19"/>
      <c r="Q208" s="19"/>
      <c r="R208" s="19"/>
      <c r="S208" s="19"/>
      <c r="T208" s="19"/>
      <c r="U208" s="19"/>
      <c r="V208" s="19"/>
      <c r="W208" s="19"/>
      <c r="X208" s="19"/>
      <c r="Y208" s="19"/>
      <c r="Z208" s="19"/>
      <c r="AA208" s="19"/>
      <c r="AB208" s="19"/>
      <c r="AC208" s="19"/>
      <c r="AD208" s="1"/>
      <c r="AE208" s="1"/>
      <c r="AF208" s="1"/>
      <c r="AG208" s="1"/>
      <c r="AH208" s="1"/>
    </row>
    <row r="209" spans="4:34" ht="15.75" customHeight="1" x14ac:dyDescent="0.15">
      <c r="E209" s="2" t="s">
        <v>246</v>
      </c>
      <c r="F209" s="2" t="s">
        <v>247</v>
      </c>
    </row>
    <row r="210" spans="4:34" ht="15.75" customHeight="1" x14ac:dyDescent="0.15">
      <c r="E210" s="19"/>
      <c r="F210" s="19"/>
      <c r="G210" s="19"/>
      <c r="H210" s="19"/>
      <c r="I210" s="19"/>
      <c r="J210" s="19"/>
      <c r="K210" s="19"/>
      <c r="L210" s="19"/>
      <c r="M210" s="19"/>
      <c r="N210" s="19"/>
      <c r="O210" s="19"/>
      <c r="P210" s="19"/>
      <c r="Q210" s="19"/>
      <c r="R210" s="19"/>
      <c r="S210" s="19"/>
      <c r="T210" s="19"/>
      <c r="U210" s="19"/>
      <c r="V210" s="19"/>
      <c r="W210" s="19"/>
      <c r="X210" s="19"/>
      <c r="Y210" s="19"/>
      <c r="Z210" s="19"/>
      <c r="AA210" s="19"/>
      <c r="AB210" s="19"/>
      <c r="AC210" s="19"/>
      <c r="AD210" s="1"/>
      <c r="AE210" s="1"/>
      <c r="AF210" s="1"/>
      <c r="AG210" s="1"/>
      <c r="AH210" s="1"/>
    </row>
    <row r="211" spans="4:34" ht="15.75" customHeight="1" x14ac:dyDescent="0.15">
      <c r="D211" s="99" t="s">
        <v>208</v>
      </c>
      <c r="E211" s="100"/>
      <c r="F211" s="100"/>
      <c r="G211" s="100"/>
      <c r="H211" s="100"/>
      <c r="I211" s="100"/>
      <c r="J211" s="100"/>
      <c r="K211" s="100"/>
      <c r="L211" s="100"/>
      <c r="M211" s="100"/>
      <c r="N211" s="100"/>
      <c r="O211" s="100"/>
      <c r="P211" s="100"/>
      <c r="Q211" s="100"/>
      <c r="R211" s="100"/>
      <c r="S211" s="100"/>
      <c r="T211" s="100"/>
      <c r="U211" s="100"/>
      <c r="V211" s="100"/>
      <c r="W211" s="100"/>
      <c r="X211" s="100"/>
      <c r="Y211" s="100"/>
      <c r="Z211" s="100"/>
      <c r="AA211" s="100"/>
      <c r="AB211" s="100"/>
      <c r="AC211" s="100"/>
      <c r="AD211" s="100"/>
      <c r="AE211" s="100"/>
      <c r="AF211" s="100"/>
      <c r="AG211" s="101"/>
      <c r="AH211" s="1"/>
    </row>
    <row r="212" spans="4:34" ht="15.75" customHeight="1" x14ac:dyDescent="0.15">
      <c r="D212" s="92" t="s">
        <v>12</v>
      </c>
      <c r="E212" s="93"/>
      <c r="F212" s="94"/>
      <c r="G212" s="93"/>
      <c r="H212" s="93"/>
      <c r="I212" s="92" t="s">
        <v>21</v>
      </c>
      <c r="J212" s="93"/>
      <c r="K212" s="94"/>
      <c r="L212" s="93"/>
      <c r="M212" s="93"/>
      <c r="N212" s="92" t="s">
        <v>22</v>
      </c>
      <c r="O212" s="93"/>
      <c r="P212" s="94"/>
      <c r="Q212" s="93"/>
      <c r="R212" s="93"/>
      <c r="S212" s="92" t="s">
        <v>23</v>
      </c>
      <c r="T212" s="93"/>
      <c r="U212" s="94"/>
      <c r="V212" s="93"/>
      <c r="W212" s="93"/>
      <c r="X212" s="92" t="s">
        <v>24</v>
      </c>
      <c r="Y212" s="93"/>
      <c r="Z212" s="94"/>
      <c r="AA212" s="93"/>
      <c r="AB212" s="93"/>
      <c r="AC212" s="92" t="s">
        <v>25</v>
      </c>
      <c r="AD212" s="93"/>
      <c r="AE212" s="94"/>
      <c r="AF212" s="97"/>
      <c r="AG212" s="98"/>
      <c r="AH212" s="1"/>
    </row>
    <row r="213" spans="4:34" ht="15.75" customHeight="1" x14ac:dyDescent="0.15">
      <c r="D213" s="92" t="s">
        <v>26</v>
      </c>
      <c r="E213" s="93"/>
      <c r="F213" s="94"/>
      <c r="G213" s="93"/>
      <c r="H213" s="93"/>
      <c r="I213" s="92" t="s">
        <v>27</v>
      </c>
      <c r="J213" s="93"/>
      <c r="K213" s="94"/>
      <c r="L213" s="93"/>
      <c r="M213" s="93"/>
      <c r="N213" s="92" t="s">
        <v>28</v>
      </c>
      <c r="O213" s="93"/>
      <c r="P213" s="94"/>
      <c r="Q213" s="93"/>
      <c r="R213" s="93"/>
      <c r="S213" s="92" t="s">
        <v>29</v>
      </c>
      <c r="T213" s="93"/>
      <c r="U213" s="94"/>
      <c r="V213" s="93"/>
      <c r="W213" s="93"/>
      <c r="X213" s="92" t="s">
        <v>30</v>
      </c>
      <c r="Y213" s="93"/>
      <c r="Z213" s="94"/>
      <c r="AA213" s="93"/>
      <c r="AB213" s="93"/>
      <c r="AC213" s="92" t="s">
        <v>31</v>
      </c>
      <c r="AD213" s="93"/>
      <c r="AE213" s="94"/>
      <c r="AF213" s="97"/>
      <c r="AG213" s="98"/>
      <c r="AH213" s="1"/>
    </row>
    <row r="214" spans="4:34" ht="15.75" customHeight="1" x14ac:dyDescent="0.15">
      <c r="D214" s="92" t="s">
        <v>32</v>
      </c>
      <c r="E214" s="93"/>
      <c r="F214" s="94"/>
      <c r="G214" s="93"/>
      <c r="H214" s="93"/>
      <c r="I214" s="92" t="s">
        <v>33</v>
      </c>
      <c r="J214" s="93"/>
      <c r="K214" s="94"/>
      <c r="L214" s="93"/>
      <c r="M214" s="93"/>
      <c r="N214" s="92" t="s">
        <v>34</v>
      </c>
      <c r="O214" s="93"/>
      <c r="P214" s="94"/>
      <c r="Q214" s="93"/>
      <c r="R214" s="93"/>
      <c r="S214" s="92" t="s">
        <v>35</v>
      </c>
      <c r="T214" s="93"/>
      <c r="U214" s="94"/>
      <c r="V214" s="93"/>
      <c r="W214" s="93"/>
      <c r="X214" s="92" t="s">
        <v>36</v>
      </c>
      <c r="Y214" s="93"/>
      <c r="Z214" s="94"/>
      <c r="AA214" s="93"/>
      <c r="AB214" s="93"/>
      <c r="AC214" s="92" t="s">
        <v>37</v>
      </c>
      <c r="AD214" s="93"/>
      <c r="AE214" s="94"/>
      <c r="AF214" s="97"/>
      <c r="AG214" s="98"/>
      <c r="AH214" s="1"/>
    </row>
    <row r="215" spans="4:34" ht="15.75" customHeight="1" x14ac:dyDescent="0.15">
      <c r="D215" s="92" t="s">
        <v>38</v>
      </c>
      <c r="E215" s="93"/>
      <c r="F215" s="94"/>
      <c r="G215" s="93"/>
      <c r="H215" s="93"/>
      <c r="I215" s="92" t="s">
        <v>39</v>
      </c>
      <c r="J215" s="93"/>
      <c r="K215" s="94"/>
      <c r="L215" s="93"/>
      <c r="M215" s="93"/>
      <c r="N215" s="92" t="s">
        <v>40</v>
      </c>
      <c r="O215" s="93"/>
      <c r="P215" s="94"/>
      <c r="Q215" s="93"/>
      <c r="R215" s="93"/>
      <c r="S215" s="92" t="s">
        <v>42</v>
      </c>
      <c r="T215" s="93"/>
      <c r="U215" s="94"/>
      <c r="V215" s="93"/>
      <c r="W215" s="93"/>
      <c r="X215" s="92" t="s">
        <v>43</v>
      </c>
      <c r="Y215" s="93"/>
      <c r="Z215" s="94"/>
      <c r="AA215" s="93"/>
      <c r="AB215" s="93"/>
      <c r="AC215" s="92" t="s">
        <v>44</v>
      </c>
      <c r="AD215" s="93"/>
      <c r="AE215" s="94"/>
      <c r="AF215" s="97"/>
      <c r="AG215" s="98"/>
      <c r="AH215" s="1"/>
    </row>
    <row r="216" spans="4:34" ht="15.75" customHeight="1" x14ac:dyDescent="0.15">
      <c r="D216" s="92" t="s">
        <v>45</v>
      </c>
      <c r="E216" s="93"/>
      <c r="F216" s="94"/>
      <c r="G216" s="93"/>
      <c r="H216" s="93"/>
      <c r="I216" s="92" t="s">
        <v>68</v>
      </c>
      <c r="J216" s="93"/>
      <c r="K216" s="94"/>
      <c r="L216" s="93"/>
      <c r="M216" s="93"/>
      <c r="N216" s="92" t="s">
        <v>46</v>
      </c>
      <c r="O216" s="93"/>
      <c r="P216" s="94"/>
      <c r="Q216" s="93"/>
      <c r="R216" s="93"/>
      <c r="S216" s="92" t="s">
        <v>67</v>
      </c>
      <c r="T216" s="93"/>
      <c r="U216" s="94"/>
      <c r="V216" s="93"/>
      <c r="W216" s="93"/>
      <c r="X216" s="92" t="s">
        <v>41</v>
      </c>
      <c r="Y216" s="93"/>
      <c r="Z216" s="94"/>
      <c r="AA216" s="93"/>
      <c r="AB216" s="93"/>
      <c r="AC216" s="92" t="s">
        <v>47</v>
      </c>
      <c r="AD216" s="93"/>
      <c r="AE216" s="94"/>
      <c r="AF216" s="97"/>
      <c r="AG216" s="98"/>
      <c r="AH216" s="1"/>
    </row>
    <row r="217" spans="4:34" ht="15.75" customHeight="1" x14ac:dyDescent="0.15">
      <c r="D217" s="92" t="s">
        <v>48</v>
      </c>
      <c r="E217" s="93"/>
      <c r="F217" s="94"/>
      <c r="G217" s="93"/>
      <c r="H217" s="93"/>
      <c r="I217" s="92" t="s">
        <v>49</v>
      </c>
      <c r="J217" s="93"/>
      <c r="K217" s="94"/>
      <c r="L217" s="93"/>
      <c r="M217" s="93"/>
      <c r="N217" s="92" t="s">
        <v>50</v>
      </c>
      <c r="O217" s="93"/>
      <c r="P217" s="94"/>
      <c r="Q217" s="93"/>
      <c r="R217" s="93"/>
      <c r="S217" s="92" t="s">
        <v>51</v>
      </c>
      <c r="T217" s="93"/>
      <c r="U217" s="94"/>
      <c r="V217" s="93"/>
      <c r="W217" s="93"/>
      <c r="X217" s="92" t="s">
        <v>52</v>
      </c>
      <c r="Y217" s="93"/>
      <c r="Z217" s="94"/>
      <c r="AA217" s="93"/>
      <c r="AB217" s="93"/>
      <c r="AC217" s="92" t="s">
        <v>53</v>
      </c>
      <c r="AD217" s="93"/>
      <c r="AE217" s="94"/>
      <c r="AF217" s="97"/>
      <c r="AG217" s="98"/>
      <c r="AH217" s="1"/>
    </row>
    <row r="218" spans="4:34" ht="15.75" customHeight="1" x14ac:dyDescent="0.15">
      <c r="D218" s="92" t="s">
        <v>54</v>
      </c>
      <c r="E218" s="93"/>
      <c r="F218" s="94"/>
      <c r="G218" s="93"/>
      <c r="H218" s="93"/>
      <c r="I218" s="92" t="s">
        <v>55</v>
      </c>
      <c r="J218" s="93"/>
      <c r="K218" s="94"/>
      <c r="L218" s="93"/>
      <c r="M218" s="93"/>
      <c r="N218" s="92" t="s">
        <v>56</v>
      </c>
      <c r="O218" s="93"/>
      <c r="P218" s="94"/>
      <c r="Q218" s="93"/>
      <c r="R218" s="93"/>
      <c r="S218" s="92" t="s">
        <v>57</v>
      </c>
      <c r="T218" s="93"/>
      <c r="U218" s="94"/>
      <c r="V218" s="93"/>
      <c r="W218" s="93"/>
      <c r="X218" s="92" t="s">
        <v>58</v>
      </c>
      <c r="Y218" s="93"/>
      <c r="Z218" s="94"/>
      <c r="AA218" s="93"/>
      <c r="AB218" s="93"/>
      <c r="AC218" s="92" t="s">
        <v>59</v>
      </c>
      <c r="AD218" s="93"/>
      <c r="AE218" s="94"/>
      <c r="AF218" s="97"/>
      <c r="AG218" s="98"/>
      <c r="AH218" s="1"/>
    </row>
    <row r="219" spans="4:34" ht="15.75" customHeight="1" x14ac:dyDescent="0.15">
      <c r="D219" s="92" t="s">
        <v>60</v>
      </c>
      <c r="E219" s="93"/>
      <c r="F219" s="94"/>
      <c r="G219" s="93"/>
      <c r="H219" s="93"/>
      <c r="I219" s="92" t="s">
        <v>61</v>
      </c>
      <c r="J219" s="93"/>
      <c r="K219" s="94"/>
      <c r="L219" s="93"/>
      <c r="M219" s="93"/>
      <c r="N219" s="92" t="s">
        <v>62</v>
      </c>
      <c r="O219" s="93"/>
      <c r="P219" s="94"/>
      <c r="Q219" s="93"/>
      <c r="R219" s="93"/>
      <c r="S219" s="92" t="s">
        <v>63</v>
      </c>
      <c r="T219" s="93"/>
      <c r="U219" s="94"/>
      <c r="V219" s="93"/>
      <c r="W219" s="93"/>
      <c r="X219" s="95" t="s">
        <v>64</v>
      </c>
      <c r="Y219" s="83"/>
      <c r="Z219" s="96"/>
      <c r="AA219" s="83" t="s">
        <v>102</v>
      </c>
      <c r="AB219" s="83"/>
      <c r="AC219" s="11"/>
      <c r="AD219" s="10"/>
      <c r="AE219" s="10"/>
      <c r="AF219" s="10"/>
      <c r="AG219" s="10"/>
    </row>
    <row r="220" spans="4:34" ht="15.75" customHeight="1" x14ac:dyDescent="0.15">
      <c r="D220" s="19"/>
      <c r="E220" s="19"/>
      <c r="F220" s="19"/>
      <c r="G220" s="19"/>
      <c r="H220" s="19"/>
      <c r="I220" s="19"/>
      <c r="J220" s="19"/>
      <c r="K220" s="19"/>
      <c r="L220" s="19"/>
      <c r="M220" s="19"/>
      <c r="N220" s="19"/>
      <c r="O220" s="19"/>
      <c r="P220" s="19"/>
      <c r="Q220" s="19"/>
      <c r="R220" s="19"/>
      <c r="S220" s="19"/>
      <c r="T220" s="19"/>
      <c r="U220" s="19"/>
      <c r="V220" s="19"/>
      <c r="W220" s="19"/>
      <c r="X220" s="19"/>
      <c r="Y220" s="19"/>
      <c r="Z220" s="19"/>
      <c r="AA220" s="19"/>
      <c r="AB220" s="19"/>
      <c r="AC220" s="1"/>
      <c r="AD220" s="1"/>
      <c r="AE220" s="1"/>
      <c r="AF220" s="1"/>
      <c r="AG220" s="1"/>
    </row>
    <row r="221" spans="4:34" ht="15.75" customHeight="1" x14ac:dyDescent="0.15">
      <c r="D221" s="19"/>
      <c r="E221" s="19"/>
      <c r="F221" s="84" t="s">
        <v>206</v>
      </c>
      <c r="G221" s="85"/>
      <c r="H221" s="85"/>
      <c r="I221" s="85"/>
      <c r="J221" s="85"/>
      <c r="K221" s="85"/>
      <c r="L221" s="86"/>
      <c r="M221" s="84" t="s">
        <v>135</v>
      </c>
      <c r="N221" s="85"/>
      <c r="O221" s="85"/>
      <c r="P221" s="85"/>
      <c r="Q221" s="85"/>
      <c r="R221" s="86"/>
      <c r="S221" s="84" t="s">
        <v>120</v>
      </c>
      <c r="T221" s="85"/>
      <c r="U221" s="85"/>
      <c r="V221" s="85"/>
      <c r="W221" s="86"/>
      <c r="X221" s="90" t="s">
        <v>228</v>
      </c>
      <c r="Y221" s="90"/>
      <c r="Z221" s="90"/>
      <c r="AA221" s="90"/>
      <c r="AB221" s="90"/>
      <c r="AC221" s="90"/>
      <c r="AD221" s="90"/>
      <c r="AE221" s="90"/>
      <c r="AF221" s="90"/>
      <c r="AG221" s="1"/>
    </row>
    <row r="222" spans="4:34" ht="15.75" customHeight="1" x14ac:dyDescent="0.15">
      <c r="D222" s="19"/>
      <c r="E222" s="19"/>
      <c r="F222" s="87"/>
      <c r="G222" s="88"/>
      <c r="H222" s="88"/>
      <c r="I222" s="88"/>
      <c r="J222" s="88"/>
      <c r="K222" s="88"/>
      <c r="L222" s="89"/>
      <c r="M222" s="87"/>
      <c r="N222" s="88"/>
      <c r="O222" s="88"/>
      <c r="P222" s="88"/>
      <c r="Q222" s="88"/>
      <c r="R222" s="89"/>
      <c r="S222" s="87"/>
      <c r="T222" s="88"/>
      <c r="U222" s="88"/>
      <c r="V222" s="88"/>
      <c r="W222" s="89"/>
      <c r="X222" s="91" t="s">
        <v>134</v>
      </c>
      <c r="Y222" s="91"/>
      <c r="Z222" s="91"/>
      <c r="AA222" s="91"/>
      <c r="AB222" s="91"/>
      <c r="AC222" s="91"/>
      <c r="AD222" s="91"/>
      <c r="AE222" s="91"/>
      <c r="AF222" s="91"/>
      <c r="AG222" s="1"/>
    </row>
    <row r="223" spans="4:34" ht="15.75" customHeight="1" thickBot="1" x14ac:dyDescent="0.2">
      <c r="D223" s="19"/>
      <c r="E223" s="19"/>
      <c r="F223" s="67" t="s">
        <v>207</v>
      </c>
      <c r="G223" s="68"/>
      <c r="H223" s="68"/>
      <c r="I223" s="68"/>
      <c r="J223" s="68"/>
      <c r="K223" s="68"/>
      <c r="L223" s="69"/>
      <c r="M223" s="70">
        <v>2500</v>
      </c>
      <c r="N223" s="71"/>
      <c r="O223" s="71"/>
      <c r="P223" s="71"/>
      <c r="Q223" s="71"/>
      <c r="R223" s="72"/>
      <c r="S223" s="73">
        <f>COUNTIF(D212:AG219,"✓")</f>
        <v>0</v>
      </c>
      <c r="T223" s="73"/>
      <c r="U223" s="73"/>
      <c r="V223" s="73"/>
      <c r="W223" s="73"/>
      <c r="X223" s="74">
        <f>M223*S223</f>
        <v>0</v>
      </c>
      <c r="Y223" s="74"/>
      <c r="Z223" s="74"/>
      <c r="AA223" s="74"/>
      <c r="AB223" s="74"/>
      <c r="AC223" s="74"/>
      <c r="AD223" s="74"/>
      <c r="AE223" s="74"/>
      <c r="AF223" s="74"/>
      <c r="AG223" s="1"/>
    </row>
    <row r="224" spans="4:34" ht="15.75" customHeight="1" thickBot="1" x14ac:dyDescent="0.2">
      <c r="D224" s="19"/>
      <c r="E224" s="19"/>
      <c r="F224" s="75" t="s">
        <v>240</v>
      </c>
      <c r="G224" s="76"/>
      <c r="H224" s="76"/>
      <c r="I224" s="76"/>
      <c r="J224" s="76"/>
      <c r="K224" s="76"/>
      <c r="L224" s="76"/>
      <c r="M224" s="76"/>
      <c r="N224" s="76"/>
      <c r="O224" s="76"/>
      <c r="P224" s="76"/>
      <c r="Q224" s="76"/>
      <c r="R224" s="77"/>
      <c r="S224" s="78"/>
      <c r="T224" s="78"/>
      <c r="U224" s="78"/>
      <c r="V224" s="78"/>
      <c r="W224" s="78"/>
      <c r="X224" s="79">
        <f>SUM(X223:AF223)</f>
        <v>0</v>
      </c>
      <c r="Y224" s="79"/>
      <c r="Z224" s="79"/>
      <c r="AA224" s="79"/>
      <c r="AB224" s="79"/>
      <c r="AC224" s="79"/>
      <c r="AD224" s="79"/>
      <c r="AE224" s="79"/>
      <c r="AF224" s="79"/>
      <c r="AG224" s="1"/>
    </row>
    <row r="225" spans="4:33" ht="15.75" customHeight="1" x14ac:dyDescent="0.15">
      <c r="D225" s="19"/>
      <c r="E225" s="19"/>
      <c r="F225" s="19"/>
      <c r="G225" s="19"/>
      <c r="H225" s="19"/>
      <c r="I225" s="19"/>
      <c r="J225" s="19"/>
      <c r="K225" s="19"/>
      <c r="L225" s="19"/>
      <c r="M225" s="19"/>
      <c r="N225" s="19"/>
      <c r="O225" s="19"/>
      <c r="P225" s="19"/>
      <c r="Q225" s="19"/>
      <c r="R225" s="19"/>
      <c r="S225" s="19"/>
      <c r="T225" s="19"/>
      <c r="U225" s="19"/>
      <c r="V225" s="19"/>
      <c r="W225" s="19"/>
      <c r="X225" s="19"/>
      <c r="Y225" s="19"/>
      <c r="Z225" s="19"/>
      <c r="AA225" s="19"/>
      <c r="AB225" s="19"/>
      <c r="AC225" s="1"/>
      <c r="AD225" s="1"/>
      <c r="AE225" s="1"/>
      <c r="AF225" s="1"/>
      <c r="AG225" s="1"/>
    </row>
    <row r="226" spans="4:33" ht="15.75" customHeight="1" x14ac:dyDescent="0.15">
      <c r="D226" s="19"/>
      <c r="E226" s="19"/>
      <c r="F226" s="19"/>
      <c r="G226" s="19"/>
      <c r="H226" s="19"/>
      <c r="I226" s="19"/>
      <c r="J226" s="19"/>
      <c r="K226" s="19"/>
      <c r="L226" s="19"/>
      <c r="M226" s="19"/>
      <c r="N226" s="19"/>
      <c r="O226" s="19"/>
      <c r="P226" s="19"/>
      <c r="Q226" s="19"/>
      <c r="R226" s="19"/>
      <c r="S226" s="19"/>
      <c r="T226" s="19"/>
      <c r="U226" s="19"/>
      <c r="V226" s="19"/>
      <c r="W226" s="19"/>
      <c r="X226" s="19"/>
      <c r="Y226" s="19"/>
      <c r="Z226" s="19"/>
      <c r="AA226" s="19"/>
      <c r="AB226" s="19"/>
      <c r="AC226" s="1"/>
      <c r="AD226" s="1"/>
      <c r="AE226" s="1"/>
      <c r="AF226" s="1"/>
      <c r="AG226" s="1"/>
    </row>
    <row r="227" spans="4:33" ht="15.75" customHeight="1" x14ac:dyDescent="0.15">
      <c r="D227" s="19" t="s">
        <v>203</v>
      </c>
      <c r="E227" s="1" t="s">
        <v>204</v>
      </c>
      <c r="F227" s="19"/>
      <c r="G227" s="19"/>
      <c r="H227" s="19"/>
      <c r="I227" s="19"/>
      <c r="J227" s="19"/>
      <c r="K227" s="19"/>
      <c r="L227" s="19"/>
      <c r="M227" s="19"/>
      <c r="N227" s="19"/>
      <c r="O227" s="19"/>
      <c r="P227" s="19"/>
      <c r="Q227" s="19"/>
      <c r="R227" s="19"/>
      <c r="S227" s="19"/>
      <c r="T227" s="19"/>
      <c r="U227" s="19"/>
      <c r="V227" s="19"/>
      <c r="W227" s="19"/>
      <c r="X227" s="19"/>
      <c r="Y227" s="19"/>
      <c r="Z227" s="19"/>
      <c r="AA227" s="19"/>
      <c r="AB227" s="19"/>
      <c r="AC227" s="1"/>
      <c r="AD227" s="1"/>
      <c r="AE227" s="1"/>
      <c r="AF227" s="1"/>
      <c r="AG227" s="1"/>
    </row>
    <row r="228" spans="4:33" ht="15.75" customHeight="1" x14ac:dyDescent="0.15">
      <c r="F228" s="2" t="s">
        <v>159</v>
      </c>
    </row>
    <row r="230" spans="4:33" ht="15.75" customHeight="1" x14ac:dyDescent="0.15">
      <c r="F230" s="63" t="s">
        <v>148</v>
      </c>
      <c r="G230" s="63"/>
      <c r="H230" s="63"/>
      <c r="I230" s="63"/>
      <c r="J230" s="63"/>
      <c r="K230" s="63"/>
      <c r="L230" s="63"/>
      <c r="M230" s="63"/>
      <c r="N230" s="63" t="s">
        <v>158</v>
      </c>
      <c r="O230" s="63"/>
      <c r="P230" s="63"/>
      <c r="Q230" s="63"/>
      <c r="R230" s="63"/>
      <c r="S230" s="63"/>
      <c r="T230" s="63"/>
      <c r="U230" s="63"/>
      <c r="V230" s="63" t="s">
        <v>155</v>
      </c>
      <c r="W230" s="63"/>
      <c r="X230" s="63"/>
      <c r="Y230" s="63"/>
      <c r="Z230" s="63"/>
      <c r="AA230" s="63" t="s">
        <v>157</v>
      </c>
      <c r="AB230" s="63"/>
      <c r="AC230" s="63"/>
      <c r="AD230" s="63"/>
      <c r="AE230" s="63"/>
    </row>
    <row r="231" spans="4:33" ht="15.75" customHeight="1" x14ac:dyDescent="0.15">
      <c r="F231" s="59" t="s">
        <v>149</v>
      </c>
      <c r="G231" s="59"/>
      <c r="H231" s="59"/>
      <c r="I231" s="59"/>
      <c r="J231" s="59"/>
      <c r="K231" s="59"/>
      <c r="L231" s="59"/>
      <c r="M231" s="59"/>
      <c r="N231" s="59" t="s">
        <v>152</v>
      </c>
      <c r="O231" s="59"/>
      <c r="P231" s="59"/>
      <c r="Q231" s="59"/>
      <c r="R231" s="59"/>
      <c r="S231" s="59"/>
      <c r="T231" s="59"/>
      <c r="U231" s="59"/>
      <c r="V231" s="147"/>
      <c r="W231" s="147"/>
      <c r="X231" s="147"/>
      <c r="Y231" s="147"/>
      <c r="Z231" s="147"/>
      <c r="AA231" s="80" t="s">
        <v>156</v>
      </c>
      <c r="AB231" s="80"/>
      <c r="AC231" s="80"/>
      <c r="AD231" s="80"/>
      <c r="AE231" s="80"/>
    </row>
    <row r="232" spans="4:33" ht="15.75" customHeight="1" x14ac:dyDescent="0.15">
      <c r="F232" s="59"/>
      <c r="G232" s="59"/>
      <c r="H232" s="59"/>
      <c r="I232" s="59"/>
      <c r="J232" s="59"/>
      <c r="K232" s="59"/>
      <c r="L232" s="59"/>
      <c r="M232" s="59"/>
      <c r="N232" s="59" t="s">
        <v>153</v>
      </c>
      <c r="O232" s="59"/>
      <c r="P232" s="59"/>
      <c r="Q232" s="59"/>
      <c r="R232" s="59"/>
      <c r="S232" s="59"/>
      <c r="T232" s="59"/>
      <c r="U232" s="59"/>
      <c r="V232" s="147"/>
      <c r="W232" s="147"/>
      <c r="X232" s="147"/>
      <c r="Y232" s="147"/>
      <c r="Z232" s="147"/>
      <c r="AA232" s="82">
        <v>24000</v>
      </c>
      <c r="AB232" s="80"/>
      <c r="AC232" s="80"/>
      <c r="AD232" s="80"/>
      <c r="AE232" s="80"/>
    </row>
    <row r="233" spans="4:33" ht="15.75" customHeight="1" x14ac:dyDescent="0.15">
      <c r="F233" s="59" t="s">
        <v>150</v>
      </c>
      <c r="G233" s="59"/>
      <c r="H233" s="59"/>
      <c r="I233" s="59"/>
      <c r="J233" s="59"/>
      <c r="K233" s="59"/>
      <c r="L233" s="59"/>
      <c r="M233" s="59"/>
      <c r="N233" s="59" t="s">
        <v>154</v>
      </c>
      <c r="O233" s="81"/>
      <c r="P233" s="81"/>
      <c r="Q233" s="81"/>
      <c r="R233" s="81"/>
      <c r="S233" s="81"/>
      <c r="T233" s="81"/>
      <c r="U233" s="81"/>
      <c r="V233" s="147"/>
      <c r="W233" s="148"/>
      <c r="X233" s="148"/>
      <c r="Y233" s="148"/>
      <c r="Z233" s="148"/>
      <c r="AA233" s="82">
        <v>9600</v>
      </c>
      <c r="AB233" s="148"/>
      <c r="AC233" s="148"/>
      <c r="AD233" s="148"/>
      <c r="AE233" s="148"/>
    </row>
    <row r="234" spans="4:33" ht="15.75" customHeight="1" thickBot="1" x14ac:dyDescent="0.2">
      <c r="F234" s="157" t="s">
        <v>151</v>
      </c>
      <c r="G234" s="157"/>
      <c r="H234" s="157"/>
      <c r="I234" s="157"/>
      <c r="J234" s="157"/>
      <c r="K234" s="157"/>
      <c r="L234" s="157"/>
      <c r="M234" s="157"/>
      <c r="N234" s="59" t="s">
        <v>154</v>
      </c>
      <c r="O234" s="81"/>
      <c r="P234" s="81"/>
      <c r="Q234" s="81"/>
      <c r="R234" s="81"/>
      <c r="S234" s="81"/>
      <c r="T234" s="81"/>
      <c r="U234" s="81"/>
      <c r="V234" s="147"/>
      <c r="W234" s="148"/>
      <c r="X234" s="148"/>
      <c r="Y234" s="148"/>
      <c r="Z234" s="148"/>
      <c r="AA234" s="82">
        <v>9600</v>
      </c>
      <c r="AB234" s="148"/>
      <c r="AC234" s="148"/>
      <c r="AD234" s="148"/>
      <c r="AE234" s="148"/>
    </row>
    <row r="235" spans="4:33" ht="15.75" customHeight="1" thickBot="1" x14ac:dyDescent="0.2">
      <c r="F235" s="64" t="s">
        <v>164</v>
      </c>
      <c r="G235" s="65"/>
      <c r="H235" s="65"/>
      <c r="I235" s="65"/>
      <c r="J235" s="65"/>
      <c r="K235" s="65"/>
      <c r="L235" s="65"/>
      <c r="M235" s="65"/>
      <c r="N235" s="65"/>
      <c r="O235" s="65"/>
      <c r="P235" s="65"/>
      <c r="Q235" s="65"/>
      <c r="R235" s="65"/>
      <c r="S235" s="65"/>
      <c r="T235" s="65"/>
      <c r="U235" s="65"/>
      <c r="V235" s="66"/>
      <c r="W235" s="66"/>
      <c r="X235" s="66"/>
      <c r="Y235" s="66"/>
      <c r="Z235" s="66"/>
      <c r="AA235" s="161">
        <f>V232*AA232+V233*AA233+V234*AA234</f>
        <v>0</v>
      </c>
      <c r="AB235" s="161"/>
      <c r="AC235" s="161"/>
      <c r="AD235" s="161"/>
      <c r="AE235" s="162"/>
    </row>
    <row r="236" spans="4:33" ht="15.75" customHeight="1" x14ac:dyDescent="0.15">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row>
    <row r="238" spans="4:33" ht="15.75" customHeight="1" x14ac:dyDescent="0.15">
      <c r="D238" s="2" t="s">
        <v>174</v>
      </c>
      <c r="E238" s="2" t="s">
        <v>173</v>
      </c>
    </row>
    <row r="239" spans="4:33" ht="15.75" customHeight="1" thickBot="1" x14ac:dyDescent="0.2"/>
    <row r="240" spans="4:33" ht="15.75" customHeight="1" x14ac:dyDescent="0.15">
      <c r="F240" s="63" t="s">
        <v>142</v>
      </c>
      <c r="G240" s="63"/>
      <c r="H240" s="63"/>
      <c r="I240" s="63"/>
      <c r="J240" s="63"/>
      <c r="K240" s="63"/>
      <c r="L240" s="63"/>
      <c r="M240" s="63"/>
      <c r="N240" s="63"/>
      <c r="O240" s="63"/>
      <c r="P240" s="63"/>
      <c r="Q240" s="63"/>
      <c r="R240" s="63"/>
      <c r="S240" s="63"/>
      <c r="T240" s="63"/>
      <c r="U240" s="63"/>
      <c r="V240" s="63"/>
      <c r="W240" s="63"/>
      <c r="X240" s="63"/>
      <c r="Y240" s="117"/>
      <c r="Z240" s="154" t="s">
        <v>133</v>
      </c>
      <c r="AA240" s="155"/>
      <c r="AB240" s="155"/>
      <c r="AC240" s="155"/>
      <c r="AD240" s="155"/>
      <c r="AE240" s="156"/>
    </row>
    <row r="241" spans="1:32" ht="15.75" customHeight="1" thickBot="1" x14ac:dyDescent="0.2">
      <c r="F241" s="80" t="s">
        <v>130</v>
      </c>
      <c r="G241" s="80"/>
      <c r="H241" s="80"/>
      <c r="I241" s="80"/>
      <c r="J241" s="80"/>
      <c r="K241" s="80"/>
      <c r="L241" s="80"/>
      <c r="M241" s="80"/>
      <c r="N241" s="80"/>
      <c r="O241" s="80"/>
      <c r="P241" s="80"/>
      <c r="Q241" s="80"/>
      <c r="R241" s="80"/>
      <c r="S241" s="80"/>
      <c r="T241" s="80"/>
      <c r="U241" s="80"/>
      <c r="V241" s="80"/>
      <c r="W241" s="80"/>
      <c r="X241" s="80"/>
      <c r="Y241" s="169"/>
      <c r="Z241" s="151">
        <f>AC36+X46+X55+X62+V73+X98+X121+X145+Y155+AA167+X186+X206+X224+AA235</f>
        <v>0</v>
      </c>
      <c r="AA241" s="152"/>
      <c r="AB241" s="152"/>
      <c r="AC241" s="152"/>
      <c r="AD241" s="152"/>
      <c r="AE241" s="153"/>
    </row>
    <row r="242" spans="1:32" ht="15.75" customHeight="1" x14ac:dyDescent="0.15">
      <c r="Z242" s="8"/>
      <c r="AA242" s="8"/>
      <c r="AB242" s="8"/>
      <c r="AC242" s="8"/>
      <c r="AD242" s="8"/>
      <c r="AE242" s="8"/>
    </row>
    <row r="244" spans="1:32" ht="15.75" customHeight="1" x14ac:dyDescent="0.15">
      <c r="C244" s="20" t="s">
        <v>88</v>
      </c>
      <c r="D244" s="2" t="s">
        <v>215</v>
      </c>
    </row>
    <row r="245" spans="1:32" ht="15.75" customHeight="1" x14ac:dyDescent="0.15">
      <c r="D245" s="16" t="s">
        <v>216</v>
      </c>
      <c r="E245" s="16"/>
      <c r="F245" s="16"/>
      <c r="G245" s="16"/>
      <c r="H245" s="16"/>
      <c r="I245" s="16"/>
      <c r="J245" s="16"/>
      <c r="K245" s="16"/>
      <c r="L245" s="16"/>
      <c r="M245" s="16"/>
      <c r="N245" s="16"/>
      <c r="O245" s="16"/>
      <c r="P245" s="16"/>
    </row>
    <row r="246" spans="1:32" ht="15.75" customHeight="1" x14ac:dyDescent="0.15">
      <c r="D246" s="142" t="s">
        <v>217</v>
      </c>
      <c r="E246" s="142"/>
      <c r="F246" s="142"/>
      <c r="G246" s="142"/>
      <c r="H246" s="142"/>
      <c r="I246" s="142"/>
      <c r="J246" s="142"/>
      <c r="K246" s="142"/>
      <c r="L246" s="142"/>
      <c r="M246" s="142"/>
      <c r="N246" s="142"/>
      <c r="O246" s="142"/>
      <c r="P246" s="142"/>
      <c r="Q246" s="142"/>
      <c r="R246" s="142"/>
      <c r="S246" s="142"/>
      <c r="T246" s="142"/>
      <c r="U246" s="142"/>
      <c r="V246" s="142"/>
      <c r="W246" s="142"/>
      <c r="X246" s="142"/>
      <c r="Y246" s="142"/>
      <c r="Z246" s="142"/>
      <c r="AA246" s="142"/>
      <c r="AB246" s="142"/>
      <c r="AC246" s="142"/>
      <c r="AD246" s="142"/>
      <c r="AE246" s="142"/>
    </row>
    <row r="248" spans="1:32" ht="15.75" customHeight="1" x14ac:dyDescent="0.15">
      <c r="F248" s="60" t="s">
        <v>218</v>
      </c>
      <c r="G248" s="61"/>
      <c r="H248" s="61"/>
      <c r="I248" s="61"/>
      <c r="J248" s="61"/>
      <c r="K248" s="61"/>
      <c r="L248" s="61"/>
      <c r="M248" s="61"/>
      <c r="N248" s="61"/>
      <c r="O248" s="61"/>
      <c r="P248" s="62"/>
      <c r="Q248" s="60" t="s">
        <v>97</v>
      </c>
      <c r="R248" s="61"/>
      <c r="S248" s="61"/>
      <c r="T248" s="61"/>
      <c r="U248" s="61"/>
      <c r="V248" s="60" t="s">
        <v>219</v>
      </c>
      <c r="W248" s="61"/>
      <c r="X248" s="61"/>
      <c r="Y248" s="61"/>
      <c r="Z248" s="61"/>
      <c r="AA248" s="62"/>
    </row>
    <row r="249" spans="1:32" ht="15.75" customHeight="1" x14ac:dyDescent="0.15">
      <c r="F249" s="158" t="s">
        <v>220</v>
      </c>
      <c r="G249" s="159"/>
      <c r="H249" s="159"/>
      <c r="I249" s="159"/>
      <c r="J249" s="159"/>
      <c r="K249" s="159"/>
      <c r="L249" s="159"/>
      <c r="M249" s="159"/>
      <c r="N249" s="159"/>
      <c r="O249" s="159"/>
      <c r="P249" s="160"/>
      <c r="Q249" s="149"/>
      <c r="R249" s="148"/>
      <c r="S249" s="148"/>
      <c r="T249" s="148"/>
      <c r="U249" s="148"/>
      <c r="V249" s="150">
        <v>50000</v>
      </c>
      <c r="W249" s="148"/>
      <c r="X249" s="148"/>
      <c r="Y249" s="148"/>
      <c r="Z249" s="148"/>
      <c r="AA249" s="148"/>
    </row>
    <row r="250" spans="1:32" ht="15.75" customHeight="1" x14ac:dyDescent="0.15">
      <c r="F250" s="158" t="s">
        <v>154</v>
      </c>
      <c r="G250" s="159"/>
      <c r="H250" s="159"/>
      <c r="I250" s="159"/>
      <c r="J250" s="159"/>
      <c r="K250" s="159"/>
      <c r="L250" s="159"/>
      <c r="M250" s="159"/>
      <c r="N250" s="159"/>
      <c r="O250" s="159"/>
      <c r="P250" s="160"/>
      <c r="Q250" s="149"/>
      <c r="R250" s="148"/>
      <c r="S250" s="148"/>
      <c r="T250" s="148"/>
      <c r="U250" s="148"/>
      <c r="V250" s="150">
        <v>50000</v>
      </c>
      <c r="W250" s="148"/>
      <c r="X250" s="148"/>
      <c r="Y250" s="148"/>
      <c r="Z250" s="148"/>
      <c r="AA250" s="148"/>
    </row>
    <row r="251" spans="1:32" ht="15.75" customHeight="1" x14ac:dyDescent="0.15">
      <c r="V251" s="1"/>
      <c r="W251" s="1"/>
      <c r="X251" s="1"/>
      <c r="Y251" s="1"/>
      <c r="Z251" s="1"/>
      <c r="AA251" s="55"/>
      <c r="AB251" s="55"/>
      <c r="AC251" s="55"/>
      <c r="AD251" s="55"/>
      <c r="AE251" s="55"/>
    </row>
    <row r="252" spans="1:32" ht="15.75" customHeight="1" x14ac:dyDescent="0.15">
      <c r="C252" s="20" t="s">
        <v>221</v>
      </c>
      <c r="D252" s="2" t="s">
        <v>222</v>
      </c>
      <c r="V252" s="1"/>
      <c r="W252" s="1"/>
      <c r="X252" s="1"/>
      <c r="Y252" s="1"/>
      <c r="Z252" s="1"/>
      <c r="AA252" s="55"/>
      <c r="AB252" s="55"/>
      <c r="AC252" s="55"/>
      <c r="AD252" s="55"/>
      <c r="AE252" s="55"/>
    </row>
    <row r="253" spans="1:32" ht="15.75" customHeight="1" x14ac:dyDescent="0.15">
      <c r="A253" s="16"/>
      <c r="B253" s="17"/>
      <c r="C253" s="17"/>
      <c r="D253" s="2" t="s">
        <v>223</v>
      </c>
    </row>
    <row r="254" spans="1:32" ht="15.75" customHeight="1" x14ac:dyDescent="0.15">
      <c r="A254" s="16"/>
      <c r="B254" s="17"/>
      <c r="C254" s="17"/>
      <c r="D254" s="4" t="s">
        <v>224</v>
      </c>
      <c r="AF254" s="1"/>
    </row>
    <row r="255" spans="1:32" ht="15.75" customHeight="1" x14ac:dyDescent="0.15">
      <c r="A255" s="16"/>
      <c r="B255" s="17"/>
      <c r="C255" s="17"/>
      <c r="D255" s="18" t="s">
        <v>225</v>
      </c>
      <c r="V255" s="5"/>
      <c r="AF255" s="1"/>
    </row>
    <row r="256" spans="1:32" ht="15.75" customHeight="1" x14ac:dyDescent="0.15">
      <c r="D256" s="2" t="s">
        <v>226</v>
      </c>
      <c r="V256" s="5"/>
      <c r="AF256" s="15"/>
    </row>
    <row r="257" spans="2:32" ht="15.75" customHeight="1" x14ac:dyDescent="0.15">
      <c r="D257" s="4"/>
      <c r="AF257" s="1"/>
    </row>
    <row r="258" spans="2:32" ht="15.75" customHeight="1" x14ac:dyDescent="0.15">
      <c r="B258" s="17" t="s">
        <v>89</v>
      </c>
      <c r="C258" s="17" t="s">
        <v>143</v>
      </c>
      <c r="D258" s="16"/>
      <c r="E258" s="16"/>
      <c r="F258" s="16"/>
      <c r="G258" s="16"/>
      <c r="H258" s="16"/>
      <c r="I258" s="16"/>
      <c r="J258" s="16"/>
      <c r="K258" s="16"/>
      <c r="L258" s="16"/>
      <c r="M258" s="16"/>
      <c r="N258" s="16"/>
      <c r="O258" s="16"/>
      <c r="P258" s="16"/>
      <c r="Q258" s="16"/>
      <c r="R258" s="16"/>
      <c r="S258" s="16"/>
      <c r="T258" s="16"/>
      <c r="U258" s="16"/>
      <c r="V258" s="56"/>
      <c r="W258" s="16"/>
      <c r="X258" s="16"/>
      <c r="Y258" s="16"/>
      <c r="Z258" s="16"/>
      <c r="AA258" s="16"/>
      <c r="AB258" s="16"/>
      <c r="AC258" s="16"/>
      <c r="AD258" s="16"/>
      <c r="AF258" s="1"/>
    </row>
    <row r="259" spans="2:32" ht="15.75" customHeight="1" x14ac:dyDescent="0.15">
      <c r="B259" s="17"/>
      <c r="C259" s="17" t="s">
        <v>80</v>
      </c>
      <c r="D259" s="146" t="s">
        <v>182</v>
      </c>
      <c r="E259" s="146"/>
      <c r="F259" s="146"/>
      <c r="G259" s="146"/>
      <c r="H259" s="146"/>
      <c r="I259" s="146"/>
      <c r="J259" s="146"/>
      <c r="K259" s="146"/>
      <c r="L259" s="146"/>
      <c r="M259" s="146"/>
      <c r="N259" s="146"/>
      <c r="O259" s="146"/>
      <c r="P259" s="146"/>
      <c r="Q259" s="146"/>
      <c r="R259" s="146"/>
      <c r="S259" s="146"/>
      <c r="T259" s="146"/>
      <c r="U259" s="146"/>
      <c r="V259" s="146"/>
      <c r="W259" s="146"/>
      <c r="X259" s="146"/>
      <c r="Y259" s="146"/>
      <c r="Z259" s="146"/>
      <c r="AA259" s="146"/>
      <c r="AB259" s="146"/>
      <c r="AC259" s="146"/>
      <c r="AD259" s="146"/>
      <c r="AF259" s="1"/>
    </row>
    <row r="260" spans="2:32" ht="15.75" customHeight="1" x14ac:dyDescent="0.15">
      <c r="B260" s="17"/>
      <c r="C260" s="17"/>
      <c r="D260" s="47" t="s">
        <v>183</v>
      </c>
      <c r="E260" s="47"/>
      <c r="F260" s="47"/>
      <c r="G260" s="47"/>
      <c r="H260" s="47"/>
      <c r="I260" s="47"/>
      <c r="J260" s="47"/>
      <c r="K260" s="47"/>
      <c r="L260" s="47"/>
      <c r="M260" s="47"/>
      <c r="N260" s="47"/>
      <c r="O260" s="47"/>
      <c r="P260" s="47"/>
      <c r="Q260" s="47"/>
      <c r="R260" s="47"/>
      <c r="S260" s="47"/>
      <c r="T260" s="47"/>
      <c r="U260" s="47"/>
      <c r="V260" s="47"/>
      <c r="W260" s="47"/>
      <c r="X260" s="47"/>
      <c r="Y260" s="47"/>
      <c r="Z260" s="47"/>
      <c r="AA260" s="47"/>
      <c r="AB260" s="47"/>
      <c r="AC260" s="47"/>
      <c r="AD260" s="47"/>
      <c r="AF260" s="15"/>
    </row>
    <row r="261" spans="2:32" ht="15.75" customHeight="1" x14ac:dyDescent="0.15">
      <c r="B261" s="17"/>
      <c r="C261" s="17"/>
      <c r="D261" s="47" t="s">
        <v>233</v>
      </c>
      <c r="E261" s="47"/>
      <c r="F261" s="47"/>
      <c r="G261" s="47"/>
      <c r="H261" s="47"/>
      <c r="I261" s="47"/>
      <c r="J261" s="47"/>
      <c r="K261" s="47"/>
      <c r="L261" s="47"/>
      <c r="M261" s="47"/>
      <c r="N261" s="47"/>
      <c r="O261" s="47"/>
      <c r="P261" s="47"/>
      <c r="Q261" s="47"/>
      <c r="R261" s="47"/>
      <c r="S261" s="47"/>
      <c r="T261" s="47"/>
      <c r="U261" s="47"/>
      <c r="V261" s="47"/>
      <c r="W261" s="47"/>
      <c r="X261" s="47"/>
      <c r="Y261" s="47"/>
      <c r="Z261" s="47"/>
      <c r="AA261" s="47"/>
      <c r="AB261" s="47"/>
      <c r="AC261" s="47"/>
      <c r="AD261" s="47"/>
    </row>
    <row r="262" spans="2:32" ht="15.75" customHeight="1" x14ac:dyDescent="0.15">
      <c r="Z262" s="12"/>
      <c r="AA262" s="12"/>
      <c r="AB262" s="12"/>
      <c r="AC262" s="12"/>
      <c r="AD262" s="12"/>
      <c r="AE262" s="12"/>
    </row>
    <row r="264" spans="2:32" ht="15.75" customHeight="1" x14ac:dyDescent="0.15">
      <c r="C264" s="1" t="s">
        <v>73</v>
      </c>
    </row>
    <row r="265" spans="2:32" ht="15.75" customHeight="1" x14ac:dyDescent="0.15">
      <c r="D265" s="2" t="s">
        <v>90</v>
      </c>
      <c r="E265" s="12"/>
      <c r="H265" s="2" t="s">
        <v>160</v>
      </c>
    </row>
    <row r="266" spans="2:32" ht="15.75" customHeight="1" x14ac:dyDescent="0.15">
      <c r="F266" s="12"/>
      <c r="G266" s="12"/>
      <c r="H266" s="12"/>
      <c r="I266" s="2" t="s">
        <v>91</v>
      </c>
      <c r="L266" s="142"/>
      <c r="M266" s="142"/>
      <c r="N266" s="142"/>
      <c r="O266" s="142"/>
      <c r="P266" s="142"/>
      <c r="Q266" s="142"/>
      <c r="R266" s="142"/>
      <c r="S266" s="142"/>
      <c r="T266" s="142"/>
      <c r="U266" s="142"/>
      <c r="V266" s="142"/>
      <c r="W266" s="142"/>
      <c r="X266" s="142"/>
      <c r="Y266" s="142"/>
      <c r="Z266" s="142"/>
      <c r="AA266" s="142"/>
      <c r="AB266" s="142"/>
      <c r="AC266" s="142"/>
      <c r="AD266" s="142"/>
    </row>
    <row r="267" spans="2:32" ht="15.75" customHeight="1" x14ac:dyDescent="0.15">
      <c r="I267" s="134"/>
      <c r="J267" s="134"/>
      <c r="K267" s="134"/>
      <c r="L267" s="134"/>
      <c r="M267" s="134"/>
      <c r="N267" s="134"/>
      <c r="O267" s="134"/>
      <c r="P267" s="134"/>
      <c r="Q267" s="134"/>
      <c r="R267" s="134"/>
      <c r="S267" s="134"/>
      <c r="T267" s="134"/>
      <c r="U267" s="134"/>
      <c r="V267" s="134"/>
      <c r="W267" s="134"/>
      <c r="X267" s="134"/>
      <c r="Y267" s="134"/>
      <c r="Z267" s="134"/>
      <c r="AA267" s="134"/>
      <c r="AB267" s="134"/>
      <c r="AC267" s="134"/>
      <c r="AD267" s="134"/>
    </row>
    <row r="268" spans="2:32" ht="15.75" customHeight="1" x14ac:dyDescent="0.15">
      <c r="I268" s="134"/>
      <c r="J268" s="134"/>
      <c r="K268" s="134"/>
      <c r="L268" s="134"/>
      <c r="M268" s="134"/>
      <c r="N268" s="134"/>
      <c r="O268" s="134"/>
      <c r="P268" s="134"/>
      <c r="Q268" s="134"/>
      <c r="R268" s="134"/>
      <c r="S268" s="134"/>
      <c r="T268" s="134"/>
      <c r="U268" s="134"/>
      <c r="V268" s="134"/>
      <c r="W268" s="134"/>
      <c r="X268" s="134"/>
      <c r="Y268" s="134"/>
      <c r="Z268" s="134"/>
      <c r="AA268" s="134"/>
      <c r="AB268" s="134"/>
      <c r="AC268" s="134"/>
      <c r="AD268" s="134"/>
    </row>
    <row r="270" spans="2:32" ht="15.75" customHeight="1" x14ac:dyDescent="0.15">
      <c r="C270" s="1" t="s">
        <v>74</v>
      </c>
    </row>
    <row r="271" spans="2:32" ht="15.75" customHeight="1" x14ac:dyDescent="0.15">
      <c r="C271" s="134" t="s">
        <v>181</v>
      </c>
      <c r="D271" s="134"/>
      <c r="E271" s="134"/>
      <c r="F271" s="134"/>
      <c r="G271" s="12" t="s">
        <v>92</v>
      </c>
      <c r="H271" s="139">
        <f>+W10</f>
        <v>0</v>
      </c>
      <c r="I271" s="139"/>
      <c r="J271" s="139"/>
      <c r="K271" s="139"/>
      <c r="L271" s="139"/>
      <c r="M271" s="139"/>
      <c r="N271" s="139"/>
      <c r="O271" s="139"/>
      <c r="P271" s="139"/>
      <c r="Q271" s="139"/>
      <c r="R271" s="139"/>
      <c r="S271" s="139"/>
      <c r="T271" s="139"/>
      <c r="U271" s="139"/>
      <c r="V271" s="139"/>
      <c r="W271" s="139"/>
      <c r="X271" s="139"/>
      <c r="Y271" s="139"/>
      <c r="Z271" s="139"/>
      <c r="AA271" s="139"/>
      <c r="AB271" s="139"/>
      <c r="AC271" s="139"/>
      <c r="AD271" s="139"/>
    </row>
    <row r="272" spans="2:32" ht="15.75" customHeight="1" x14ac:dyDescent="0.15">
      <c r="C272" s="134" t="s">
        <v>126</v>
      </c>
      <c r="D272" s="145"/>
      <c r="E272" s="145"/>
      <c r="F272" s="145"/>
      <c r="G272" s="12" t="s">
        <v>92</v>
      </c>
      <c r="H272" s="139"/>
      <c r="I272" s="139"/>
      <c r="J272" s="139"/>
      <c r="K272" s="139"/>
      <c r="L272" s="139"/>
      <c r="M272" s="139"/>
      <c r="N272" s="139"/>
      <c r="O272" s="139"/>
      <c r="P272" s="139"/>
      <c r="Q272" s="139"/>
      <c r="R272" s="139"/>
      <c r="S272" s="139"/>
      <c r="T272" s="139"/>
      <c r="U272" s="139"/>
      <c r="V272" s="139"/>
      <c r="W272" s="139"/>
      <c r="X272" s="139"/>
      <c r="Y272" s="139"/>
      <c r="Z272" s="139"/>
      <c r="AA272" s="139"/>
      <c r="AB272" s="139"/>
      <c r="AC272" s="139"/>
      <c r="AD272" s="139"/>
    </row>
    <row r="273" spans="3:31" ht="15.75" customHeight="1" x14ac:dyDescent="0.15">
      <c r="C273" s="134" t="s">
        <v>127</v>
      </c>
      <c r="D273" s="145"/>
      <c r="E273" s="145"/>
      <c r="F273" s="145"/>
      <c r="G273" s="12" t="s">
        <v>92</v>
      </c>
      <c r="H273" s="139"/>
      <c r="I273" s="139"/>
      <c r="J273" s="139"/>
      <c r="K273" s="139"/>
      <c r="L273" s="139"/>
      <c r="M273" s="139"/>
      <c r="N273" s="139"/>
      <c r="O273" s="139"/>
      <c r="P273" s="139"/>
      <c r="Q273" s="139"/>
      <c r="R273" s="139"/>
      <c r="S273" s="139"/>
      <c r="T273" s="139"/>
      <c r="U273" s="139"/>
      <c r="V273" s="139"/>
      <c r="W273" s="139"/>
      <c r="X273" s="139"/>
      <c r="Y273" s="139"/>
      <c r="Z273" s="139"/>
      <c r="AA273" s="139"/>
      <c r="AB273" s="139"/>
      <c r="AC273" s="139"/>
      <c r="AD273" s="139"/>
    </row>
    <row r="274" spans="3:31" ht="15.75" customHeight="1" x14ac:dyDescent="0.15">
      <c r="C274" s="134" t="s">
        <v>125</v>
      </c>
      <c r="D274" s="145"/>
      <c r="E274" s="145"/>
      <c r="F274" s="145"/>
      <c r="G274" s="12" t="s">
        <v>92</v>
      </c>
      <c r="H274" s="139"/>
      <c r="I274" s="139"/>
      <c r="J274" s="139"/>
      <c r="K274" s="139"/>
      <c r="L274" s="139"/>
      <c r="M274" s="139"/>
      <c r="N274" s="139"/>
      <c r="O274" s="139"/>
      <c r="P274" s="139"/>
      <c r="Q274" s="139"/>
      <c r="R274" s="139"/>
      <c r="S274" s="139"/>
      <c r="T274" s="139"/>
      <c r="U274" s="139"/>
      <c r="V274" s="139"/>
      <c r="W274" s="139"/>
      <c r="X274" s="139"/>
      <c r="Y274" s="139"/>
      <c r="Z274" s="139"/>
      <c r="AA274" s="139"/>
      <c r="AB274" s="139"/>
      <c r="AC274" s="139"/>
      <c r="AD274" s="139"/>
    </row>
    <row r="275" spans="3:31" ht="15.75" customHeight="1" x14ac:dyDescent="0.15">
      <c r="C275" s="134" t="s">
        <v>75</v>
      </c>
      <c r="D275" s="134"/>
      <c r="E275" s="134"/>
      <c r="F275" s="134"/>
      <c r="G275" s="12" t="s">
        <v>92</v>
      </c>
      <c r="H275" s="139"/>
      <c r="I275" s="139"/>
      <c r="J275" s="139"/>
      <c r="K275" s="139"/>
      <c r="L275" s="139"/>
      <c r="M275" s="139"/>
      <c r="N275" s="139"/>
      <c r="O275" s="139"/>
      <c r="P275" s="139"/>
      <c r="Q275" s="139"/>
      <c r="R275" s="139"/>
      <c r="S275" s="139"/>
      <c r="T275" s="139"/>
      <c r="U275" s="139"/>
      <c r="V275" s="139"/>
      <c r="W275" s="139"/>
      <c r="X275" s="139"/>
      <c r="Y275" s="139"/>
      <c r="Z275" s="139"/>
      <c r="AA275" s="139"/>
      <c r="AB275" s="139"/>
      <c r="AC275" s="139"/>
      <c r="AD275" s="139"/>
    </row>
    <row r="276" spans="3:31" ht="15.75" customHeight="1" x14ac:dyDescent="0.15">
      <c r="C276" s="144" t="s">
        <v>93</v>
      </c>
      <c r="D276" s="144"/>
      <c r="E276" s="144"/>
      <c r="F276" s="144"/>
      <c r="G276" s="12" t="s">
        <v>92</v>
      </c>
      <c r="H276" s="139"/>
      <c r="I276" s="139"/>
      <c r="J276" s="139"/>
      <c r="K276" s="139"/>
      <c r="L276" s="139"/>
      <c r="M276" s="139"/>
      <c r="N276" s="139"/>
      <c r="O276" s="139"/>
      <c r="P276" s="139"/>
      <c r="Q276" s="139"/>
      <c r="R276" s="139"/>
      <c r="S276" s="139"/>
      <c r="T276" s="139"/>
      <c r="U276" s="139"/>
      <c r="V276" s="139"/>
      <c r="W276" s="139"/>
      <c r="X276" s="139"/>
      <c r="Y276" s="139"/>
      <c r="Z276" s="139"/>
      <c r="AA276" s="139"/>
      <c r="AB276" s="139"/>
      <c r="AC276" s="139"/>
      <c r="AD276" s="139"/>
    </row>
    <row r="277" spans="3:31" ht="15.75" customHeight="1" x14ac:dyDescent="0.15">
      <c r="C277" s="12"/>
      <c r="D277" s="12"/>
      <c r="E277" s="12"/>
      <c r="F277" s="12"/>
    </row>
    <row r="279" spans="3:31" ht="15.75" customHeight="1" x14ac:dyDescent="0.15">
      <c r="C279" s="1" t="s">
        <v>77</v>
      </c>
    </row>
    <row r="280" spans="3:31" ht="15.75" customHeight="1" x14ac:dyDescent="0.15">
      <c r="C280" s="1" t="s">
        <v>129</v>
      </c>
    </row>
    <row r="281" spans="3:31" ht="15.75" customHeight="1" x14ac:dyDescent="0.15">
      <c r="C281" s="1" t="s">
        <v>76</v>
      </c>
    </row>
    <row r="284" spans="3:31" ht="15.75" customHeight="1" x14ac:dyDescent="0.15">
      <c r="Y284" s="166" t="s">
        <v>261</v>
      </c>
      <c r="Z284" s="166"/>
      <c r="AA284" s="166"/>
      <c r="AB284" s="166"/>
      <c r="AC284" s="166"/>
      <c r="AD284" s="166"/>
      <c r="AE284" s="166"/>
    </row>
    <row r="311" spans="4:24" ht="15.75" customHeight="1" x14ac:dyDescent="0.15">
      <c r="D311" s="7"/>
      <c r="E311" s="7"/>
      <c r="F311" s="7"/>
      <c r="G311" s="7"/>
      <c r="H311" s="7"/>
      <c r="I311" s="7"/>
      <c r="J311" s="7"/>
      <c r="K311" s="7"/>
      <c r="L311" s="7"/>
    </row>
    <row r="312" spans="4:24" ht="15.75" customHeight="1" x14ac:dyDescent="0.15">
      <c r="D312" s="1"/>
      <c r="E312" s="1"/>
      <c r="F312" s="1"/>
      <c r="G312" s="1"/>
      <c r="H312" s="1"/>
      <c r="I312" s="1"/>
      <c r="J312" s="1"/>
      <c r="K312" s="1"/>
      <c r="L312" s="1"/>
      <c r="X312" s="1"/>
    </row>
    <row r="313" spans="4:24" ht="15.75" customHeight="1" x14ac:dyDescent="0.15">
      <c r="D313" s="1"/>
      <c r="E313" s="1"/>
      <c r="F313" s="1"/>
      <c r="G313" s="1"/>
      <c r="H313" s="1"/>
      <c r="I313" s="1"/>
      <c r="J313" s="1"/>
      <c r="K313" s="1"/>
      <c r="L313" s="1"/>
    </row>
    <row r="314" spans="4:24" ht="15.75" customHeight="1" x14ac:dyDescent="0.15">
      <c r="D314" s="12"/>
    </row>
    <row r="315" spans="4:24" ht="15.75" customHeight="1" x14ac:dyDescent="0.15">
      <c r="D315" s="12"/>
    </row>
  </sheetData>
  <mergeCells count="874">
    <mergeCell ref="AF136:AG136"/>
    <mergeCell ref="L136:M136"/>
    <mergeCell ref="G135:H135"/>
    <mergeCell ref="I135:K135"/>
    <mergeCell ref="L135:M135"/>
    <mergeCell ref="N135:P135"/>
    <mergeCell ref="Q135:R135"/>
    <mergeCell ref="S136:U136"/>
    <mergeCell ref="X136:Z136"/>
    <mergeCell ref="AF135:AG135"/>
    <mergeCell ref="S135:U135"/>
    <mergeCell ref="V135:W135"/>
    <mergeCell ref="X135:Z135"/>
    <mergeCell ref="AA136:AB136"/>
    <mergeCell ref="I104:K104"/>
    <mergeCell ref="G108:H108"/>
    <mergeCell ref="I108:K108"/>
    <mergeCell ref="G104:H104"/>
    <mergeCell ref="N136:P136"/>
    <mergeCell ref="Q136:R136"/>
    <mergeCell ref="I114:K114"/>
    <mergeCell ref="Q115:R115"/>
    <mergeCell ref="G112:H112"/>
    <mergeCell ref="I112:K112"/>
    <mergeCell ref="Q133:R133"/>
    <mergeCell ref="I134:K134"/>
    <mergeCell ref="N134:P134"/>
    <mergeCell ref="L128:M128"/>
    <mergeCell ref="N128:P128"/>
    <mergeCell ref="G134:H134"/>
    <mergeCell ref="I113:K113"/>
    <mergeCell ref="L114:M114"/>
    <mergeCell ref="N114:P114"/>
    <mergeCell ref="L115:M115"/>
    <mergeCell ref="AF132:AG132"/>
    <mergeCell ref="Q129:R129"/>
    <mergeCell ref="AC135:AE135"/>
    <mergeCell ref="AF134:AG134"/>
    <mergeCell ref="AF133:AG133"/>
    <mergeCell ref="U129:W129"/>
    <mergeCell ref="L132:M132"/>
    <mergeCell ref="L133:M133"/>
    <mergeCell ref="N133:P133"/>
    <mergeCell ref="AA135:AB135"/>
    <mergeCell ref="D131:AG131"/>
    <mergeCell ref="D132:F132"/>
    <mergeCell ref="Z129:AB129"/>
    <mergeCell ref="AF114:AG114"/>
    <mergeCell ref="AC113:AE113"/>
    <mergeCell ref="J20:K20"/>
    <mergeCell ref="E29:AF29"/>
    <mergeCell ref="D70:P70"/>
    <mergeCell ref="D71:P71"/>
    <mergeCell ref="D72:P72"/>
    <mergeCell ref="F98:R98"/>
    <mergeCell ref="AC34:AG34"/>
    <mergeCell ref="D34:W34"/>
    <mergeCell ref="X34:AB34"/>
    <mergeCell ref="Q109:R109"/>
    <mergeCell ref="E61:N61"/>
    <mergeCell ref="O61:W61"/>
    <mergeCell ref="L92:M92"/>
    <mergeCell ref="N92:P92"/>
    <mergeCell ref="X61:AF61"/>
    <mergeCell ref="E62:N62"/>
    <mergeCell ref="O62:W62"/>
    <mergeCell ref="X62:AF62"/>
    <mergeCell ref="C24:W24"/>
    <mergeCell ref="D108:F108"/>
    <mergeCell ref="D104:F104"/>
    <mergeCell ref="Q104:R104"/>
    <mergeCell ref="S104:U104"/>
    <mergeCell ref="V104:W104"/>
    <mergeCell ref="X113:Z113"/>
    <mergeCell ref="AA113:AB113"/>
    <mergeCell ref="D105:F105"/>
    <mergeCell ref="G105:H105"/>
    <mergeCell ref="I105:K105"/>
    <mergeCell ref="L108:M108"/>
    <mergeCell ref="N110:P110"/>
    <mergeCell ref="I110:K110"/>
    <mergeCell ref="D109:F109"/>
    <mergeCell ref="G109:H109"/>
    <mergeCell ref="I109:K109"/>
    <mergeCell ref="L109:M109"/>
    <mergeCell ref="N109:P109"/>
    <mergeCell ref="L105:M105"/>
    <mergeCell ref="N105:P105"/>
    <mergeCell ref="D110:F110"/>
    <mergeCell ref="G110:H110"/>
    <mergeCell ref="V111:W111"/>
    <mergeCell ref="V112:W112"/>
    <mergeCell ref="Q108:R108"/>
    <mergeCell ref="AA111:AB111"/>
    <mergeCell ref="D112:F112"/>
    <mergeCell ref="V110:W110"/>
    <mergeCell ref="V113:W113"/>
    <mergeCell ref="S111:U111"/>
    <mergeCell ref="S113:U113"/>
    <mergeCell ref="Q111:R111"/>
    <mergeCell ref="Q112:R112"/>
    <mergeCell ref="Q114:R114"/>
    <mergeCell ref="V114:W114"/>
    <mergeCell ref="AC114:AE114"/>
    <mergeCell ref="S114:U114"/>
    <mergeCell ref="S115:U115"/>
    <mergeCell ref="V115:W115"/>
    <mergeCell ref="S110:U110"/>
    <mergeCell ref="AF113:AG113"/>
    <mergeCell ref="X114:Z114"/>
    <mergeCell ref="AA114:AB114"/>
    <mergeCell ref="X96:AF96"/>
    <mergeCell ref="X97:AF97"/>
    <mergeCell ref="X98:AF98"/>
    <mergeCell ref="AF104:AG104"/>
    <mergeCell ref="AA104:AB104"/>
    <mergeCell ref="S98:W98"/>
    <mergeCell ref="X108:Z108"/>
    <mergeCell ref="AA108:AB108"/>
    <mergeCell ref="AF108:AG108"/>
    <mergeCell ref="V108:W108"/>
    <mergeCell ref="AC108:AE108"/>
    <mergeCell ref="X104:Z104"/>
    <mergeCell ref="AC104:AE104"/>
    <mergeCell ref="X115:Z115"/>
    <mergeCell ref="AA115:AB115"/>
    <mergeCell ref="S112:U112"/>
    <mergeCell ref="AC111:AE111"/>
    <mergeCell ref="V109:W109"/>
    <mergeCell ref="Y155:AC155"/>
    <mergeCell ref="F152:S152"/>
    <mergeCell ref="N139:P139"/>
    <mergeCell ref="V161:Z161"/>
    <mergeCell ref="F151:S151"/>
    <mergeCell ref="Q134:R134"/>
    <mergeCell ref="X132:Z132"/>
    <mergeCell ref="AA132:AB132"/>
    <mergeCell ref="S134:U134"/>
    <mergeCell ref="V134:W134"/>
    <mergeCell ref="X133:Z133"/>
    <mergeCell ref="S132:U132"/>
    <mergeCell ref="AA161:AE161"/>
    <mergeCell ref="AC134:AE134"/>
    <mergeCell ref="D133:F133"/>
    <mergeCell ref="AA137:AB137"/>
    <mergeCell ref="L134:M134"/>
    <mergeCell ref="X134:Z134"/>
    <mergeCell ref="D134:F134"/>
    <mergeCell ref="G136:H136"/>
    <mergeCell ref="I136:K136"/>
    <mergeCell ref="Q132:R132"/>
    <mergeCell ref="D135:F135"/>
    <mergeCell ref="I138:K138"/>
    <mergeCell ref="D89:F89"/>
    <mergeCell ref="G89:H89"/>
    <mergeCell ref="I89:K89"/>
    <mergeCell ref="M97:R97"/>
    <mergeCell ref="V136:W136"/>
    <mergeCell ref="S96:W96"/>
    <mergeCell ref="S97:W97"/>
    <mergeCell ref="L110:M110"/>
    <mergeCell ref="D107:AG107"/>
    <mergeCell ref="U105:W105"/>
    <mergeCell ref="Z105:AB105"/>
    <mergeCell ref="AE105:AG105"/>
    <mergeCell ref="N108:P108"/>
    <mergeCell ref="D103:AG103"/>
    <mergeCell ref="Q105:R105"/>
    <mergeCell ref="L104:M104"/>
    <mergeCell ref="N104:P104"/>
    <mergeCell ref="AC136:AE136"/>
    <mergeCell ref="S109:U109"/>
    <mergeCell ref="S108:U108"/>
    <mergeCell ref="Q113:R113"/>
    <mergeCell ref="X121:AF121"/>
    <mergeCell ref="AC128:AE128"/>
    <mergeCell ref="AF128:AG128"/>
    <mergeCell ref="AA92:AB92"/>
    <mergeCell ref="N88:P88"/>
    <mergeCell ref="I90:K90"/>
    <mergeCell ref="L90:M90"/>
    <mergeCell ref="N90:P90"/>
    <mergeCell ref="Q90:R90"/>
    <mergeCell ref="S90:U90"/>
    <mergeCell ref="V90:W90"/>
    <mergeCell ref="X90:Z90"/>
    <mergeCell ref="AA90:AB90"/>
    <mergeCell ref="I88:K88"/>
    <mergeCell ref="L88:M88"/>
    <mergeCell ref="I91:K91"/>
    <mergeCell ref="L91:M91"/>
    <mergeCell ref="N91:P91"/>
    <mergeCell ref="Q91:R91"/>
    <mergeCell ref="I92:K92"/>
    <mergeCell ref="N89:P89"/>
    <mergeCell ref="Q89:R89"/>
    <mergeCell ref="S88:U88"/>
    <mergeCell ref="V88:W88"/>
    <mergeCell ref="X88:Z88"/>
    <mergeCell ref="AA88:AB88"/>
    <mergeCell ref="X92:Z92"/>
    <mergeCell ref="AF85:AG85"/>
    <mergeCell ref="AC86:AE86"/>
    <mergeCell ref="X86:Z86"/>
    <mergeCell ref="D31:W31"/>
    <mergeCell ref="X31:AB31"/>
    <mergeCell ref="AC31:AG31"/>
    <mergeCell ref="AA81:AB81"/>
    <mergeCell ref="I82:K82"/>
    <mergeCell ref="D32:W32"/>
    <mergeCell ref="X32:AB32"/>
    <mergeCell ref="AC32:AG32"/>
    <mergeCell ref="D33:W33"/>
    <mergeCell ref="X33:AB33"/>
    <mergeCell ref="AC33:AG33"/>
    <mergeCell ref="D35:W35"/>
    <mergeCell ref="X35:AB35"/>
    <mergeCell ref="AC35:AG35"/>
    <mergeCell ref="D36:W36"/>
    <mergeCell ref="X36:AB36"/>
    <mergeCell ref="AC36:AG36"/>
    <mergeCell ref="Z82:AB82"/>
    <mergeCell ref="AE82:AG82"/>
    <mergeCell ref="D80:AG80"/>
    <mergeCell ref="D81:F81"/>
    <mergeCell ref="Q87:R87"/>
    <mergeCell ref="S87:U87"/>
    <mergeCell ref="N87:P87"/>
    <mergeCell ref="AF90:AG90"/>
    <mergeCell ref="V87:W87"/>
    <mergeCell ref="X87:Z87"/>
    <mergeCell ref="G87:H87"/>
    <mergeCell ref="AA87:AB87"/>
    <mergeCell ref="G88:H88"/>
    <mergeCell ref="L87:M87"/>
    <mergeCell ref="I87:K87"/>
    <mergeCell ref="V92:W92"/>
    <mergeCell ref="S91:U91"/>
    <mergeCell ref="Q92:R92"/>
    <mergeCell ref="S92:U92"/>
    <mergeCell ref="AF91:AG91"/>
    <mergeCell ref="Q69:U69"/>
    <mergeCell ref="V69:Z69"/>
    <mergeCell ref="AC87:AE87"/>
    <mergeCell ref="AF87:AG87"/>
    <mergeCell ref="V70:Z70"/>
    <mergeCell ref="V71:Z71"/>
    <mergeCell ref="V72:Z72"/>
    <mergeCell ref="V73:Z73"/>
    <mergeCell ref="Q70:U70"/>
    <mergeCell ref="Q71:U71"/>
    <mergeCell ref="Q72:U72"/>
    <mergeCell ref="Q73:U73"/>
    <mergeCell ref="AC81:AE81"/>
    <mergeCell ref="S85:U85"/>
    <mergeCell ref="V85:W85"/>
    <mergeCell ref="X85:Z85"/>
    <mergeCell ref="AA85:AB85"/>
    <mergeCell ref="AA86:AB86"/>
    <mergeCell ref="V91:W91"/>
    <mergeCell ref="D92:F92"/>
    <mergeCell ref="G92:H92"/>
    <mergeCell ref="L89:M89"/>
    <mergeCell ref="X109:Z109"/>
    <mergeCell ref="AF110:AG110"/>
    <mergeCell ref="AF111:AG111"/>
    <mergeCell ref="AF112:AG112"/>
    <mergeCell ref="X112:Z112"/>
    <mergeCell ref="AA109:AB109"/>
    <mergeCell ref="AC109:AE109"/>
    <mergeCell ref="AF109:AG109"/>
    <mergeCell ref="X110:Z110"/>
    <mergeCell ref="AA110:AB110"/>
    <mergeCell ref="AC110:AE110"/>
    <mergeCell ref="AA112:AB112"/>
    <mergeCell ref="AC112:AE112"/>
    <mergeCell ref="X111:Z111"/>
    <mergeCell ref="Q110:R110"/>
    <mergeCell ref="X95:AF95"/>
    <mergeCell ref="V89:W89"/>
    <mergeCell ref="X89:Z89"/>
    <mergeCell ref="AA89:AB89"/>
    <mergeCell ref="X94:AF94"/>
    <mergeCell ref="AC89:AE89"/>
    <mergeCell ref="X118:AF118"/>
    <mergeCell ref="S119:W119"/>
    <mergeCell ref="X119:AF119"/>
    <mergeCell ref="S120:W120"/>
    <mergeCell ref="S117:W118"/>
    <mergeCell ref="S133:U133"/>
    <mergeCell ref="V133:W133"/>
    <mergeCell ref="G133:H133"/>
    <mergeCell ref="I133:K133"/>
    <mergeCell ref="AC132:AE132"/>
    <mergeCell ref="V132:W132"/>
    <mergeCell ref="AE129:AG129"/>
    <mergeCell ref="X120:AF120"/>
    <mergeCell ref="S121:W121"/>
    <mergeCell ref="F121:R121"/>
    <mergeCell ref="Q128:R128"/>
    <mergeCell ref="S128:U128"/>
    <mergeCell ref="AA133:AB133"/>
    <mergeCell ref="AC133:AE133"/>
    <mergeCell ref="G132:H132"/>
    <mergeCell ref="X117:AF117"/>
    <mergeCell ref="D127:AG127"/>
    <mergeCell ref="V128:W128"/>
    <mergeCell ref="X128:Z128"/>
    <mergeCell ref="Y152:AC152"/>
    <mergeCell ref="D136:F136"/>
    <mergeCell ref="N132:P132"/>
    <mergeCell ref="AF137:AG137"/>
    <mergeCell ref="AC137:AE137"/>
    <mergeCell ref="AA134:AB134"/>
    <mergeCell ref="Y284:AE284"/>
    <mergeCell ref="X141:AF141"/>
    <mergeCell ref="X142:AF142"/>
    <mergeCell ref="S143:W143"/>
    <mergeCell ref="X143:AF143"/>
    <mergeCell ref="S144:W144"/>
    <mergeCell ref="X144:AF144"/>
    <mergeCell ref="S145:W145"/>
    <mergeCell ref="X145:AF145"/>
    <mergeCell ref="S141:W142"/>
    <mergeCell ref="AA166:AE166"/>
    <mergeCell ref="V232:Z232"/>
    <mergeCell ref="H274:AD274"/>
    <mergeCell ref="F240:Y240"/>
    <mergeCell ref="F241:Y241"/>
    <mergeCell ref="AA167:AE167"/>
    <mergeCell ref="F145:R145"/>
    <mergeCell ref="F153:S153"/>
    <mergeCell ref="AA138:AB138"/>
    <mergeCell ref="AA139:AB139"/>
    <mergeCell ref="F162:U162"/>
    <mergeCell ref="D138:F138"/>
    <mergeCell ref="V162:Z162"/>
    <mergeCell ref="AA162:AE162"/>
    <mergeCell ref="I267:AD268"/>
    <mergeCell ref="H273:AD273"/>
    <mergeCell ref="AC138:AE138"/>
    <mergeCell ref="F163:U163"/>
    <mergeCell ref="V163:Z163"/>
    <mergeCell ref="AA163:AE163"/>
    <mergeCell ref="F144:L144"/>
    <mergeCell ref="Q139:R139"/>
    <mergeCell ref="V167:Z167"/>
    <mergeCell ref="V166:Z166"/>
    <mergeCell ref="AC174:AE174"/>
    <mergeCell ref="F154:S154"/>
    <mergeCell ref="F155:S155"/>
    <mergeCell ref="T152:X152"/>
    <mergeCell ref="T153:X153"/>
    <mergeCell ref="T151:X151"/>
    <mergeCell ref="Y151:AC151"/>
    <mergeCell ref="T154:X154"/>
    <mergeCell ref="X179:Z179"/>
    <mergeCell ref="X180:Z180"/>
    <mergeCell ref="F186:R186"/>
    <mergeCell ref="C271:F271"/>
    <mergeCell ref="H272:AD272"/>
    <mergeCell ref="L266:AD266"/>
    <mergeCell ref="D259:AD259"/>
    <mergeCell ref="V231:Z231"/>
    <mergeCell ref="C272:F272"/>
    <mergeCell ref="N234:U234"/>
    <mergeCell ref="V233:Z233"/>
    <mergeCell ref="V234:Z234"/>
    <mergeCell ref="AA233:AE233"/>
    <mergeCell ref="AA234:AE234"/>
    <mergeCell ref="Q249:U249"/>
    <mergeCell ref="Q250:U250"/>
    <mergeCell ref="V249:AA249"/>
    <mergeCell ref="V250:AA250"/>
    <mergeCell ref="Z241:AE241"/>
    <mergeCell ref="Z240:AE240"/>
    <mergeCell ref="F234:M234"/>
    <mergeCell ref="F249:P249"/>
    <mergeCell ref="F250:P250"/>
    <mergeCell ref="AA235:AE235"/>
    <mergeCell ref="Q179:R179"/>
    <mergeCell ref="S179:U179"/>
    <mergeCell ref="V179:W179"/>
    <mergeCell ref="N181:P181"/>
    <mergeCell ref="AA179:AB179"/>
    <mergeCell ref="I176:K176"/>
    <mergeCell ref="C276:F276"/>
    <mergeCell ref="I179:K179"/>
    <mergeCell ref="L179:M179"/>
    <mergeCell ref="N179:P179"/>
    <mergeCell ref="D181:F181"/>
    <mergeCell ref="G181:H181"/>
    <mergeCell ref="I181:K181"/>
    <mergeCell ref="L181:M181"/>
    <mergeCell ref="D179:F179"/>
    <mergeCell ref="G179:H179"/>
    <mergeCell ref="F231:M232"/>
    <mergeCell ref="C275:F275"/>
    <mergeCell ref="H271:AD271"/>
    <mergeCell ref="H275:AD275"/>
    <mergeCell ref="H276:AD276"/>
    <mergeCell ref="D246:AE246"/>
    <mergeCell ref="C273:F273"/>
    <mergeCell ref="C274:F274"/>
    <mergeCell ref="D115:F115"/>
    <mergeCell ref="AA128:AB128"/>
    <mergeCell ref="L176:M176"/>
    <mergeCell ref="N176:P176"/>
    <mergeCell ref="S181:U181"/>
    <mergeCell ref="V181:W181"/>
    <mergeCell ref="D180:F180"/>
    <mergeCell ref="G180:H180"/>
    <mergeCell ref="I180:K180"/>
    <mergeCell ref="L180:M180"/>
    <mergeCell ref="N180:P180"/>
    <mergeCell ref="G176:H176"/>
    <mergeCell ref="Q180:R180"/>
    <mergeCell ref="S180:U180"/>
    <mergeCell ref="V180:W180"/>
    <mergeCell ref="D178:F178"/>
    <mergeCell ref="G178:H178"/>
    <mergeCell ref="I178:K178"/>
    <mergeCell ref="L178:M178"/>
    <mergeCell ref="N178:P178"/>
    <mergeCell ref="X137:Z137"/>
    <mergeCell ref="G139:H139"/>
    <mergeCell ref="I139:K139"/>
    <mergeCell ref="F143:L143"/>
    <mergeCell ref="D69:P69"/>
    <mergeCell ref="D73:P73"/>
    <mergeCell ref="I81:K81"/>
    <mergeCell ref="L81:M81"/>
    <mergeCell ref="L82:M82"/>
    <mergeCell ref="D85:F85"/>
    <mergeCell ref="I86:K86"/>
    <mergeCell ref="L86:M86"/>
    <mergeCell ref="I85:K85"/>
    <mergeCell ref="L85:M85"/>
    <mergeCell ref="G81:H81"/>
    <mergeCell ref="V81:W81"/>
    <mergeCell ref="X81:Z81"/>
    <mergeCell ref="N86:P86"/>
    <mergeCell ref="Q86:R86"/>
    <mergeCell ref="S86:U86"/>
    <mergeCell ref="V86:W86"/>
    <mergeCell ref="N81:P81"/>
    <mergeCell ref="G85:H85"/>
    <mergeCell ref="D86:F86"/>
    <mergeCell ref="G86:H86"/>
    <mergeCell ref="D82:F82"/>
    <mergeCell ref="U82:W82"/>
    <mergeCell ref="Q81:R81"/>
    <mergeCell ref="S81:U81"/>
    <mergeCell ref="X91:Z91"/>
    <mergeCell ref="D91:F91"/>
    <mergeCell ref="AA91:AB91"/>
    <mergeCell ref="AC91:AE91"/>
    <mergeCell ref="D88:F88"/>
    <mergeCell ref="AC88:AE88"/>
    <mergeCell ref="AF86:AG86"/>
    <mergeCell ref="AF81:AG81"/>
    <mergeCell ref="G91:H91"/>
    <mergeCell ref="AC90:AE90"/>
    <mergeCell ref="S89:U89"/>
    <mergeCell ref="Q88:R88"/>
    <mergeCell ref="AF88:AG88"/>
    <mergeCell ref="G82:H82"/>
    <mergeCell ref="D87:F87"/>
    <mergeCell ref="AF89:AG89"/>
    <mergeCell ref="D90:F90"/>
    <mergeCell ref="G90:H90"/>
    <mergeCell ref="D84:AG84"/>
    <mergeCell ref="N82:P82"/>
    <mergeCell ref="Q82:R82"/>
    <mergeCell ref="N85:P85"/>
    <mergeCell ref="Q85:R85"/>
    <mergeCell ref="AC85:AE85"/>
    <mergeCell ref="AB3:AJ3"/>
    <mergeCell ref="A18:AL18"/>
    <mergeCell ref="B26:C26"/>
    <mergeCell ref="B6:E6"/>
    <mergeCell ref="F6:J6"/>
    <mergeCell ref="E55:N55"/>
    <mergeCell ref="O55:W55"/>
    <mergeCell ref="X55:AF55"/>
    <mergeCell ref="E53:N54"/>
    <mergeCell ref="A13:AL13"/>
    <mergeCell ref="E45:N45"/>
    <mergeCell ref="O45:W45"/>
    <mergeCell ref="X45:AF45"/>
    <mergeCell ref="E46:N46"/>
    <mergeCell ref="O46:W46"/>
    <mergeCell ref="X46:AF46"/>
    <mergeCell ref="E15:AH15"/>
    <mergeCell ref="F40:AG40"/>
    <mergeCell ref="O53:W54"/>
    <mergeCell ref="X53:AF54"/>
    <mergeCell ref="W8:AK8"/>
    <mergeCell ref="Z9:AK9"/>
    <mergeCell ref="W10:AJ10"/>
    <mergeCell ref="E16:R16"/>
    <mergeCell ref="D111:F111"/>
    <mergeCell ref="G111:H111"/>
    <mergeCell ref="I111:K111"/>
    <mergeCell ref="I132:K132"/>
    <mergeCell ref="D129:F129"/>
    <mergeCell ref="G129:H129"/>
    <mergeCell ref="I129:K129"/>
    <mergeCell ref="L129:M129"/>
    <mergeCell ref="N129:P129"/>
    <mergeCell ref="D128:F128"/>
    <mergeCell ref="G128:H128"/>
    <mergeCell ref="I128:K128"/>
    <mergeCell ref="G115:H115"/>
    <mergeCell ref="I115:K115"/>
    <mergeCell ref="D114:F114"/>
    <mergeCell ref="G114:H114"/>
    <mergeCell ref="D113:F113"/>
    <mergeCell ref="F117:L118"/>
    <mergeCell ref="M117:R118"/>
    <mergeCell ref="F119:L119"/>
    <mergeCell ref="M119:R119"/>
    <mergeCell ref="F120:L120"/>
    <mergeCell ref="M120:R120"/>
    <mergeCell ref="G113:H113"/>
    <mergeCell ref="AC179:AE179"/>
    <mergeCell ref="Q176:R176"/>
    <mergeCell ref="Q178:R178"/>
    <mergeCell ref="S94:W95"/>
    <mergeCell ref="M94:R95"/>
    <mergeCell ref="M96:R96"/>
    <mergeCell ref="L111:M111"/>
    <mergeCell ref="N111:P111"/>
    <mergeCell ref="L112:M112"/>
    <mergeCell ref="N112:P112"/>
    <mergeCell ref="N115:P115"/>
    <mergeCell ref="L113:M113"/>
    <mergeCell ref="N113:P113"/>
    <mergeCell ref="V164:Z164"/>
    <mergeCell ref="D173:AG173"/>
    <mergeCell ref="D174:F174"/>
    <mergeCell ref="F164:U164"/>
    <mergeCell ref="AF138:AG138"/>
    <mergeCell ref="D139:F139"/>
    <mergeCell ref="AF174:AG174"/>
    <mergeCell ref="D137:F137"/>
    <mergeCell ref="F94:L95"/>
    <mergeCell ref="F96:L96"/>
    <mergeCell ref="F97:L97"/>
    <mergeCell ref="M143:R143"/>
    <mergeCell ref="M144:R144"/>
    <mergeCell ref="F141:L142"/>
    <mergeCell ref="L138:M138"/>
    <mergeCell ref="N138:P138"/>
    <mergeCell ref="Q138:R138"/>
    <mergeCell ref="L139:M139"/>
    <mergeCell ref="S138:U138"/>
    <mergeCell ref="V138:W138"/>
    <mergeCell ref="S139:U139"/>
    <mergeCell ref="V139:W139"/>
    <mergeCell ref="X139:Z139"/>
    <mergeCell ref="M141:R142"/>
    <mergeCell ref="X138:Z138"/>
    <mergeCell ref="G138:H138"/>
    <mergeCell ref="G137:H137"/>
    <mergeCell ref="I137:K137"/>
    <mergeCell ref="L137:M137"/>
    <mergeCell ref="N137:P137"/>
    <mergeCell ref="Q137:R137"/>
    <mergeCell ref="S137:U137"/>
    <mergeCell ref="V137:W137"/>
    <mergeCell ref="G174:H174"/>
    <mergeCell ref="I174:K174"/>
    <mergeCell ref="Y153:AC153"/>
    <mergeCell ref="AF175:AG175"/>
    <mergeCell ref="AA176:AB176"/>
    <mergeCell ref="AC176:AE176"/>
    <mergeCell ref="AF176:AG176"/>
    <mergeCell ref="S176:U176"/>
    <mergeCell ref="V176:W176"/>
    <mergeCell ref="X176:Z176"/>
    <mergeCell ref="S174:U174"/>
    <mergeCell ref="V174:W174"/>
    <mergeCell ref="X174:Z174"/>
    <mergeCell ref="L174:M174"/>
    <mergeCell ref="N174:P174"/>
    <mergeCell ref="F165:U165"/>
    <mergeCell ref="V165:Z165"/>
    <mergeCell ref="Q174:R174"/>
    <mergeCell ref="F167:U167"/>
    <mergeCell ref="F166:U166"/>
    <mergeCell ref="F161:U161"/>
    <mergeCell ref="T155:X155"/>
    <mergeCell ref="AA164:AE164"/>
    <mergeCell ref="Y154:AC154"/>
    <mergeCell ref="AC178:AE178"/>
    <mergeCell ref="AF178:AG178"/>
    <mergeCell ref="AA178:AB178"/>
    <mergeCell ref="S178:U178"/>
    <mergeCell ref="V178:W178"/>
    <mergeCell ref="X178:Z178"/>
    <mergeCell ref="X175:Z175"/>
    <mergeCell ref="AA175:AB175"/>
    <mergeCell ref="AC175:AE175"/>
    <mergeCell ref="AF179:AG179"/>
    <mergeCell ref="AC177:AE177"/>
    <mergeCell ref="AF177:AG177"/>
    <mergeCell ref="AA165:AE165"/>
    <mergeCell ref="AA174:AB174"/>
    <mergeCell ref="D175:F175"/>
    <mergeCell ref="G175:H175"/>
    <mergeCell ref="I175:K175"/>
    <mergeCell ref="L175:M175"/>
    <mergeCell ref="N175:P175"/>
    <mergeCell ref="Q175:R175"/>
    <mergeCell ref="S175:U175"/>
    <mergeCell ref="V175:W175"/>
    <mergeCell ref="AA177:AB177"/>
    <mergeCell ref="D177:F177"/>
    <mergeCell ref="G177:H177"/>
    <mergeCell ref="I177:K177"/>
    <mergeCell ref="L177:M177"/>
    <mergeCell ref="N177:P177"/>
    <mergeCell ref="Q177:R177"/>
    <mergeCell ref="S177:U177"/>
    <mergeCell ref="V177:W177"/>
    <mergeCell ref="X177:Z177"/>
    <mergeCell ref="D176:F176"/>
    <mergeCell ref="S186:W186"/>
    <mergeCell ref="X186:AF186"/>
    <mergeCell ref="F183:L184"/>
    <mergeCell ref="M183:R184"/>
    <mergeCell ref="S183:W184"/>
    <mergeCell ref="X183:AF183"/>
    <mergeCell ref="X184:AF184"/>
    <mergeCell ref="F185:L185"/>
    <mergeCell ref="M185:R185"/>
    <mergeCell ref="S185:W185"/>
    <mergeCell ref="X185:AF185"/>
    <mergeCell ref="X181:Z181"/>
    <mergeCell ref="Q181:R181"/>
    <mergeCell ref="AA180:AB180"/>
    <mergeCell ref="AC180:AE180"/>
    <mergeCell ref="AF180:AG180"/>
    <mergeCell ref="AA181:AB181"/>
    <mergeCell ref="AA201:AB201"/>
    <mergeCell ref="D199:F199"/>
    <mergeCell ref="G199:H199"/>
    <mergeCell ref="I199:K199"/>
    <mergeCell ref="L199:M199"/>
    <mergeCell ref="N199:P199"/>
    <mergeCell ref="Q199:R199"/>
    <mergeCell ref="S199:U199"/>
    <mergeCell ref="V199:W199"/>
    <mergeCell ref="X199:Z199"/>
    <mergeCell ref="AA199:AB199"/>
    <mergeCell ref="D201:F201"/>
    <mergeCell ref="G201:H201"/>
    <mergeCell ref="I201:K201"/>
    <mergeCell ref="L201:M201"/>
    <mergeCell ref="N201:P201"/>
    <mergeCell ref="Q201:R201"/>
    <mergeCell ref="S201:U201"/>
    <mergeCell ref="V201:W201"/>
    <mergeCell ref="X201:Z201"/>
    <mergeCell ref="F206:R206"/>
    <mergeCell ref="S206:W206"/>
    <mergeCell ref="X206:AF206"/>
    <mergeCell ref="F203:L204"/>
    <mergeCell ref="M203:R204"/>
    <mergeCell ref="S203:W204"/>
    <mergeCell ref="X203:AF203"/>
    <mergeCell ref="X204:AF204"/>
    <mergeCell ref="F205:L205"/>
    <mergeCell ref="M205:R205"/>
    <mergeCell ref="S205:W205"/>
    <mergeCell ref="X205:AF205"/>
    <mergeCell ref="D193:AG193"/>
    <mergeCell ref="D194:F194"/>
    <mergeCell ref="G194:H194"/>
    <mergeCell ref="I194:K194"/>
    <mergeCell ref="L194:M194"/>
    <mergeCell ref="N194:P194"/>
    <mergeCell ref="Q194:R194"/>
    <mergeCell ref="S194:U194"/>
    <mergeCell ref="V194:W194"/>
    <mergeCell ref="X194:Z194"/>
    <mergeCell ref="AA194:AB194"/>
    <mergeCell ref="AC194:AE194"/>
    <mergeCell ref="AF194:AG194"/>
    <mergeCell ref="AC195:AE195"/>
    <mergeCell ref="AF195:AG195"/>
    <mergeCell ref="D196:F196"/>
    <mergeCell ref="G196:H196"/>
    <mergeCell ref="I196:K196"/>
    <mergeCell ref="L196:M196"/>
    <mergeCell ref="N196:P196"/>
    <mergeCell ref="Q196:R196"/>
    <mergeCell ref="S196:U196"/>
    <mergeCell ref="V196:W196"/>
    <mergeCell ref="X196:Z196"/>
    <mergeCell ref="AA196:AB196"/>
    <mergeCell ref="AC196:AE196"/>
    <mergeCell ref="AF196:AG196"/>
    <mergeCell ref="D195:F195"/>
    <mergeCell ref="G195:H195"/>
    <mergeCell ref="I195:K195"/>
    <mergeCell ref="L195:M195"/>
    <mergeCell ref="N195:P195"/>
    <mergeCell ref="Q195:R195"/>
    <mergeCell ref="S195:U195"/>
    <mergeCell ref="V195:W195"/>
    <mergeCell ref="X195:Z195"/>
    <mergeCell ref="AA195:AB195"/>
    <mergeCell ref="AC197:AE197"/>
    <mergeCell ref="AF197:AG197"/>
    <mergeCell ref="D198:F198"/>
    <mergeCell ref="G198:H198"/>
    <mergeCell ref="I198:K198"/>
    <mergeCell ref="L198:M198"/>
    <mergeCell ref="N198:P198"/>
    <mergeCell ref="Q198:R198"/>
    <mergeCell ref="S198:U198"/>
    <mergeCell ref="V198:W198"/>
    <mergeCell ref="X198:Z198"/>
    <mergeCell ref="AA198:AB198"/>
    <mergeCell ref="AC198:AE198"/>
    <mergeCell ref="AF198:AG198"/>
    <mergeCell ref="D197:F197"/>
    <mergeCell ref="G197:H197"/>
    <mergeCell ref="I197:K197"/>
    <mergeCell ref="L197:M197"/>
    <mergeCell ref="N197:P197"/>
    <mergeCell ref="Q197:R197"/>
    <mergeCell ref="S197:U197"/>
    <mergeCell ref="V197:W197"/>
    <mergeCell ref="X197:Z197"/>
    <mergeCell ref="AA197:AB197"/>
    <mergeCell ref="AC199:AE199"/>
    <mergeCell ref="AF199:AG199"/>
    <mergeCell ref="D200:F200"/>
    <mergeCell ref="G200:H200"/>
    <mergeCell ref="I200:K200"/>
    <mergeCell ref="L200:M200"/>
    <mergeCell ref="N200:P200"/>
    <mergeCell ref="Q200:R200"/>
    <mergeCell ref="S200:U200"/>
    <mergeCell ref="V200:W200"/>
    <mergeCell ref="X200:Z200"/>
    <mergeCell ref="AA200:AB200"/>
    <mergeCell ref="AC200:AE200"/>
    <mergeCell ref="AF200:AG200"/>
    <mergeCell ref="D211:AG211"/>
    <mergeCell ref="D212:F212"/>
    <mergeCell ref="G212:H212"/>
    <mergeCell ref="I212:K212"/>
    <mergeCell ref="L212:M212"/>
    <mergeCell ref="N212:P212"/>
    <mergeCell ref="Q212:R212"/>
    <mergeCell ref="S212:U212"/>
    <mergeCell ref="V212:W212"/>
    <mergeCell ref="X212:Z212"/>
    <mergeCell ref="AA212:AB212"/>
    <mergeCell ref="AC212:AE212"/>
    <mergeCell ref="AF212:AG212"/>
    <mergeCell ref="AA213:AB213"/>
    <mergeCell ref="AC213:AE213"/>
    <mergeCell ref="AF213:AG213"/>
    <mergeCell ref="D214:F214"/>
    <mergeCell ref="G214:H214"/>
    <mergeCell ref="I214:K214"/>
    <mergeCell ref="L214:M214"/>
    <mergeCell ref="N214:P214"/>
    <mergeCell ref="Q214:R214"/>
    <mergeCell ref="S214:U214"/>
    <mergeCell ref="V214:W214"/>
    <mergeCell ref="X214:Z214"/>
    <mergeCell ref="AA214:AB214"/>
    <mergeCell ref="AC214:AE214"/>
    <mergeCell ref="AF214:AG214"/>
    <mergeCell ref="D213:F213"/>
    <mergeCell ref="G213:H213"/>
    <mergeCell ref="I213:K213"/>
    <mergeCell ref="L213:M213"/>
    <mergeCell ref="N213:P213"/>
    <mergeCell ref="Q213:R213"/>
    <mergeCell ref="S213:U213"/>
    <mergeCell ref="V213:W213"/>
    <mergeCell ref="X213:Z213"/>
    <mergeCell ref="AA215:AB215"/>
    <mergeCell ref="AC215:AE215"/>
    <mergeCell ref="AF215:AG215"/>
    <mergeCell ref="D216:F216"/>
    <mergeCell ref="G216:H216"/>
    <mergeCell ref="I216:K216"/>
    <mergeCell ref="L216:M216"/>
    <mergeCell ref="N216:P216"/>
    <mergeCell ref="Q216:R216"/>
    <mergeCell ref="S216:U216"/>
    <mergeCell ref="V216:W216"/>
    <mergeCell ref="X216:Z216"/>
    <mergeCell ref="AA216:AB216"/>
    <mergeCell ref="AC216:AE216"/>
    <mergeCell ref="AF216:AG216"/>
    <mergeCell ref="D215:F215"/>
    <mergeCell ref="G215:H215"/>
    <mergeCell ref="I215:K215"/>
    <mergeCell ref="L215:M215"/>
    <mergeCell ref="N215:P215"/>
    <mergeCell ref="Q215:R215"/>
    <mergeCell ref="S215:U215"/>
    <mergeCell ref="V215:W215"/>
    <mergeCell ref="X215:Z215"/>
    <mergeCell ref="AA217:AB217"/>
    <mergeCell ref="AC217:AE217"/>
    <mergeCell ref="AF217:AG217"/>
    <mergeCell ref="D218:F218"/>
    <mergeCell ref="G218:H218"/>
    <mergeCell ref="I218:K218"/>
    <mergeCell ref="L218:M218"/>
    <mergeCell ref="N218:P218"/>
    <mergeCell ref="Q218:R218"/>
    <mergeCell ref="S218:U218"/>
    <mergeCell ref="V218:W218"/>
    <mergeCell ref="X218:Z218"/>
    <mergeCell ref="AA218:AB218"/>
    <mergeCell ref="AC218:AE218"/>
    <mergeCell ref="AF218:AG218"/>
    <mergeCell ref="D217:F217"/>
    <mergeCell ref="G217:H217"/>
    <mergeCell ref="I217:K217"/>
    <mergeCell ref="L217:M217"/>
    <mergeCell ref="N217:P217"/>
    <mergeCell ref="Q217:R217"/>
    <mergeCell ref="S217:U217"/>
    <mergeCell ref="V217:W217"/>
    <mergeCell ref="X217:Z217"/>
    <mergeCell ref="AA219:AB219"/>
    <mergeCell ref="F221:L222"/>
    <mergeCell ref="M221:R222"/>
    <mergeCell ref="S221:W222"/>
    <mergeCell ref="X221:AF221"/>
    <mergeCell ref="X222:AF222"/>
    <mergeCell ref="D219:F219"/>
    <mergeCell ref="G219:H219"/>
    <mergeCell ref="I219:K219"/>
    <mergeCell ref="L219:M219"/>
    <mergeCell ref="N219:P219"/>
    <mergeCell ref="Q219:R219"/>
    <mergeCell ref="S219:U219"/>
    <mergeCell ref="V219:W219"/>
    <mergeCell ref="X219:Z219"/>
    <mergeCell ref="N232:U232"/>
    <mergeCell ref="F248:P248"/>
    <mergeCell ref="Q248:U248"/>
    <mergeCell ref="V248:AA248"/>
    <mergeCell ref="V230:Z230"/>
    <mergeCell ref="F235:U235"/>
    <mergeCell ref="V235:Z235"/>
    <mergeCell ref="F223:L223"/>
    <mergeCell ref="M223:R223"/>
    <mergeCell ref="S223:W223"/>
    <mergeCell ref="X223:AF223"/>
    <mergeCell ref="F224:R224"/>
    <mergeCell ref="S224:W224"/>
    <mergeCell ref="X224:AF224"/>
    <mergeCell ref="AA230:AE230"/>
    <mergeCell ref="AA231:AE231"/>
    <mergeCell ref="N231:U231"/>
    <mergeCell ref="F230:M230"/>
    <mergeCell ref="N230:U230"/>
    <mergeCell ref="F233:M233"/>
    <mergeCell ref="N233:U233"/>
    <mergeCell ref="AA232:AE232"/>
  </mergeCells>
  <phoneticPr fontId="1"/>
  <printOptions horizontalCentered="1"/>
  <pageMargins left="0.59055118110236227" right="0.59055118110236227" top="0.78740157480314965" bottom="0.78740157480314965" header="0.39370078740157483" footer="0.39370078740157483"/>
  <pageSetup paperSize="9" scale="77" orientation="portrait" r:id="rId1"/>
  <headerFooter>
    <oddFooter>&amp;C&amp;P</oddFooter>
  </headerFooter>
  <rowBreaks count="5" manualBreakCount="5">
    <brk id="56" max="37" man="1"/>
    <brk id="122" max="37" man="1"/>
    <brk id="168" max="37" man="1"/>
    <brk id="225" max="37" man="1"/>
    <brk id="287" max="3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D353E-012D-4CE5-9A59-94AFB489A03F}">
  <dimension ref="A1:AL309"/>
  <sheetViews>
    <sheetView showZeros="0" view="pageBreakPreview" zoomScaleNormal="100" zoomScaleSheetLayoutView="100" zoomScalePageLayoutView="80" workbookViewId="0"/>
  </sheetViews>
  <sheetFormatPr defaultRowHeight="15.75" customHeight="1" x14ac:dyDescent="0.15"/>
  <cols>
    <col min="1" max="1" width="1.875" style="2" customWidth="1"/>
    <col min="2" max="3" width="2.875" style="1" customWidth="1"/>
    <col min="4" max="37" width="2.875" style="2" customWidth="1"/>
    <col min="38" max="38" width="1.875" style="2" customWidth="1"/>
    <col min="39" max="39" width="2.875" style="2" customWidth="1"/>
    <col min="40" max="16384" width="9" style="2"/>
  </cols>
  <sheetData>
    <row r="1" spans="1:38" ht="15.75" customHeight="1" x14ac:dyDescent="0.15">
      <c r="A1" s="16"/>
      <c r="B1" s="17"/>
      <c r="C1" s="17"/>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row>
    <row r="2" spans="1:38" ht="15.75" customHeight="1" x14ac:dyDescent="0.15">
      <c r="A2" s="16"/>
      <c r="B2" s="22" t="s">
        <v>257</v>
      </c>
      <c r="C2" s="17"/>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row>
    <row r="3" spans="1:38" ht="15.75" customHeight="1" x14ac:dyDescent="0.15">
      <c r="A3" s="16"/>
      <c r="B3" s="17"/>
      <c r="C3" s="17"/>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row>
    <row r="4" spans="1:38" ht="15.75" customHeight="1" x14ac:dyDescent="0.15">
      <c r="A4" s="16"/>
      <c r="B4" s="17"/>
      <c r="C4" s="17" t="s">
        <v>184</v>
      </c>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row>
    <row r="5" spans="1:38" ht="15.75" customHeight="1" x14ac:dyDescent="0.15">
      <c r="A5" s="16"/>
      <c r="B5" s="17"/>
      <c r="C5" s="17"/>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row>
    <row r="6" spans="1:38" ht="15.75" customHeight="1" x14ac:dyDescent="0.15">
      <c r="A6" s="16"/>
      <c r="B6" s="23" t="s">
        <v>105</v>
      </c>
      <c r="C6" s="23"/>
      <c r="D6" s="23"/>
      <c r="E6" s="23"/>
      <c r="F6" s="23"/>
      <c r="G6" s="23"/>
      <c r="H6" s="23"/>
      <c r="I6" s="23"/>
      <c r="J6" s="23"/>
      <c r="K6" s="17"/>
      <c r="L6" s="17"/>
      <c r="M6" s="17"/>
      <c r="N6" s="17"/>
      <c r="O6" s="17"/>
      <c r="P6" s="17"/>
      <c r="Q6" s="17"/>
      <c r="R6" s="17"/>
      <c r="S6" s="17"/>
      <c r="T6" s="17"/>
      <c r="U6" s="17"/>
      <c r="V6" s="17"/>
      <c r="W6" s="16"/>
      <c r="X6" s="16"/>
      <c r="Y6" s="16"/>
      <c r="Z6" s="16"/>
      <c r="AA6" s="16"/>
      <c r="AB6" s="16"/>
      <c r="AC6" s="16"/>
      <c r="AD6" s="16"/>
      <c r="AE6" s="16"/>
      <c r="AF6" s="16"/>
      <c r="AG6" s="16"/>
      <c r="AH6" s="16"/>
      <c r="AI6" s="16"/>
      <c r="AJ6" s="16"/>
      <c r="AK6" s="16"/>
      <c r="AL6" s="16"/>
    </row>
    <row r="7" spans="1:38" ht="15.75" customHeight="1" x14ac:dyDescent="0.15">
      <c r="A7" s="16"/>
      <c r="B7" s="17"/>
      <c r="C7" s="17"/>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row>
    <row r="8" spans="1:38" ht="15.75" customHeight="1" x14ac:dyDescent="0.15">
      <c r="A8" s="16"/>
      <c r="B8" s="205" t="s">
        <v>103</v>
      </c>
      <c r="C8" s="205"/>
      <c r="D8" s="205"/>
      <c r="E8" s="205"/>
      <c r="F8" s="205"/>
      <c r="G8" s="205"/>
      <c r="H8" s="205"/>
      <c r="I8" s="205"/>
      <c r="J8" s="205"/>
      <c r="K8" s="205"/>
      <c r="L8" s="205"/>
      <c r="M8" s="205"/>
      <c r="N8" s="205"/>
      <c r="O8" s="205"/>
      <c r="P8" s="205"/>
      <c r="Q8" s="205"/>
      <c r="R8" s="205"/>
      <c r="S8" s="205"/>
      <c r="T8" s="205"/>
      <c r="U8" s="205"/>
      <c r="V8" s="205"/>
      <c r="W8" s="205"/>
      <c r="X8" s="205"/>
      <c r="Y8" s="205"/>
      <c r="Z8" s="205"/>
      <c r="AA8" s="205"/>
      <c r="AB8" s="205"/>
      <c r="AC8" s="205"/>
      <c r="AD8" s="205"/>
      <c r="AE8" s="205"/>
      <c r="AF8" s="205"/>
      <c r="AG8" s="205"/>
      <c r="AH8" s="205"/>
      <c r="AI8" s="205"/>
      <c r="AJ8" s="205"/>
      <c r="AK8" s="205"/>
      <c r="AL8" s="16"/>
    </row>
    <row r="9" spans="1:38" ht="15.75" customHeight="1" x14ac:dyDescent="0.15">
      <c r="A9" s="16"/>
      <c r="B9" s="207" t="s">
        <v>102</v>
      </c>
      <c r="C9" s="208"/>
      <c r="D9" s="24" t="s">
        <v>102</v>
      </c>
      <c r="E9" s="207" t="s">
        <v>102</v>
      </c>
      <c r="F9" s="208"/>
      <c r="G9" s="24" t="s">
        <v>102</v>
      </c>
      <c r="H9" s="207" t="s">
        <v>102</v>
      </c>
      <c r="I9" s="208"/>
      <c r="J9" s="24" t="s">
        <v>102</v>
      </c>
      <c r="K9" s="207" t="s">
        <v>102</v>
      </c>
      <c r="L9" s="208"/>
      <c r="M9" s="24" t="s">
        <v>102</v>
      </c>
      <c r="N9" s="207" t="s">
        <v>102</v>
      </c>
      <c r="O9" s="208"/>
      <c r="P9" s="24" t="s">
        <v>102</v>
      </c>
      <c r="Q9" s="227">
        <v>7141</v>
      </c>
      <c r="R9" s="228"/>
      <c r="S9" s="26"/>
      <c r="T9" s="227">
        <v>7142</v>
      </c>
      <c r="U9" s="228"/>
      <c r="V9" s="26"/>
      <c r="W9" s="227">
        <v>7143</v>
      </c>
      <c r="X9" s="228"/>
      <c r="Y9" s="26"/>
      <c r="Z9" s="207" t="s">
        <v>102</v>
      </c>
      <c r="AA9" s="208"/>
      <c r="AB9" s="24" t="s">
        <v>102</v>
      </c>
      <c r="AC9" s="207" t="s">
        <v>102</v>
      </c>
      <c r="AD9" s="208"/>
      <c r="AE9" s="24" t="s">
        <v>102</v>
      </c>
      <c r="AF9" s="207" t="s">
        <v>102</v>
      </c>
      <c r="AG9" s="208"/>
      <c r="AH9" s="24" t="s">
        <v>102</v>
      </c>
      <c r="AI9" s="207" t="s">
        <v>102</v>
      </c>
      <c r="AJ9" s="208"/>
      <c r="AK9" s="24" t="s">
        <v>102</v>
      </c>
      <c r="AL9" s="16"/>
    </row>
    <row r="10" spans="1:38" ht="15.75" customHeight="1" x14ac:dyDescent="0.15">
      <c r="A10" s="16"/>
      <c r="B10" s="207" t="s">
        <v>102</v>
      </c>
      <c r="C10" s="208"/>
      <c r="D10" s="24" t="s">
        <v>102</v>
      </c>
      <c r="E10" s="207" t="s">
        <v>102</v>
      </c>
      <c r="F10" s="208"/>
      <c r="G10" s="24" t="s">
        <v>102</v>
      </c>
      <c r="H10" s="207" t="s">
        <v>102</v>
      </c>
      <c r="I10" s="208"/>
      <c r="J10" s="24" t="s">
        <v>102</v>
      </c>
      <c r="K10" s="227">
        <v>7039</v>
      </c>
      <c r="L10" s="228"/>
      <c r="M10" s="26"/>
      <c r="N10" s="227">
        <v>7040</v>
      </c>
      <c r="O10" s="228"/>
      <c r="P10" s="26"/>
      <c r="Q10" s="227">
        <v>7041</v>
      </c>
      <c r="R10" s="228"/>
      <c r="S10" s="26"/>
      <c r="T10" s="227">
        <v>7042</v>
      </c>
      <c r="U10" s="228"/>
      <c r="V10" s="26"/>
      <c r="W10" s="227">
        <v>7043</v>
      </c>
      <c r="X10" s="228"/>
      <c r="Y10" s="26"/>
      <c r="Z10" s="227">
        <v>7044</v>
      </c>
      <c r="AA10" s="228"/>
      <c r="AB10" s="26"/>
      <c r="AC10" s="227">
        <v>7045</v>
      </c>
      <c r="AD10" s="228"/>
      <c r="AE10" s="26"/>
      <c r="AF10" s="207" t="s">
        <v>102</v>
      </c>
      <c r="AG10" s="208"/>
      <c r="AH10" s="24" t="s">
        <v>102</v>
      </c>
      <c r="AI10" s="207" t="s">
        <v>102</v>
      </c>
      <c r="AJ10" s="208"/>
      <c r="AK10" s="24" t="s">
        <v>102</v>
      </c>
      <c r="AL10" s="16"/>
    </row>
    <row r="11" spans="1:38" ht="15.75" customHeight="1" x14ac:dyDescent="0.15">
      <c r="A11" s="16"/>
      <c r="B11" s="207" t="s">
        <v>102</v>
      </c>
      <c r="C11" s="208"/>
      <c r="D11" s="24" t="s">
        <v>102</v>
      </c>
      <c r="E11" s="207" t="s">
        <v>102</v>
      </c>
      <c r="F11" s="208"/>
      <c r="G11" s="24" t="s">
        <v>102</v>
      </c>
      <c r="H11" s="207" t="s">
        <v>102</v>
      </c>
      <c r="I11" s="208"/>
      <c r="J11" s="24" t="s">
        <v>102</v>
      </c>
      <c r="K11" s="227">
        <v>6939</v>
      </c>
      <c r="L11" s="228"/>
      <c r="M11" s="26"/>
      <c r="N11" s="227">
        <v>6940</v>
      </c>
      <c r="O11" s="228"/>
      <c r="P11" s="26"/>
      <c r="Q11" s="227">
        <v>6941</v>
      </c>
      <c r="R11" s="228"/>
      <c r="S11" s="26"/>
      <c r="T11" s="227">
        <v>6942</v>
      </c>
      <c r="U11" s="228"/>
      <c r="V11" s="26"/>
      <c r="W11" s="227">
        <v>6943</v>
      </c>
      <c r="X11" s="228"/>
      <c r="Y11" s="26"/>
      <c r="Z11" s="227">
        <v>6944</v>
      </c>
      <c r="AA11" s="228"/>
      <c r="AB11" s="26"/>
      <c r="AC11" s="227">
        <v>6945</v>
      </c>
      <c r="AD11" s="228"/>
      <c r="AE11" s="26"/>
      <c r="AF11" s="207" t="s">
        <v>102</v>
      </c>
      <c r="AG11" s="208"/>
      <c r="AH11" s="24" t="s">
        <v>102</v>
      </c>
      <c r="AI11" s="207" t="s">
        <v>102</v>
      </c>
      <c r="AJ11" s="208"/>
      <c r="AK11" s="24" t="s">
        <v>102</v>
      </c>
      <c r="AL11" s="16"/>
    </row>
    <row r="12" spans="1:38" ht="15.75" customHeight="1" x14ac:dyDescent="0.15">
      <c r="A12" s="16"/>
      <c r="B12" s="207" t="s">
        <v>102</v>
      </c>
      <c r="C12" s="208"/>
      <c r="D12" s="24" t="s">
        <v>102</v>
      </c>
      <c r="E12" s="207" t="s">
        <v>102</v>
      </c>
      <c r="F12" s="208"/>
      <c r="G12" s="24" t="s">
        <v>102</v>
      </c>
      <c r="H12" s="227">
        <v>6838</v>
      </c>
      <c r="I12" s="228"/>
      <c r="J12" s="26"/>
      <c r="K12" s="227">
        <v>6839</v>
      </c>
      <c r="L12" s="228"/>
      <c r="M12" s="26"/>
      <c r="N12" s="227">
        <v>6840</v>
      </c>
      <c r="O12" s="228"/>
      <c r="P12" s="26"/>
      <c r="Q12" s="227">
        <v>6841</v>
      </c>
      <c r="R12" s="228"/>
      <c r="S12" s="26"/>
      <c r="T12" s="227">
        <v>6842</v>
      </c>
      <c r="U12" s="228"/>
      <c r="V12" s="26"/>
      <c r="W12" s="227">
        <v>6843</v>
      </c>
      <c r="X12" s="228"/>
      <c r="Y12" s="26"/>
      <c r="Z12" s="227">
        <v>6844</v>
      </c>
      <c r="AA12" s="228"/>
      <c r="AB12" s="26"/>
      <c r="AC12" s="227">
        <v>6845</v>
      </c>
      <c r="AD12" s="228"/>
      <c r="AE12" s="26"/>
      <c r="AF12" s="227">
        <v>6846</v>
      </c>
      <c r="AG12" s="228"/>
      <c r="AH12" s="26"/>
      <c r="AI12" s="207" t="s">
        <v>102</v>
      </c>
      <c r="AJ12" s="208"/>
      <c r="AK12" s="24" t="s">
        <v>102</v>
      </c>
      <c r="AL12" s="16"/>
    </row>
    <row r="13" spans="1:38" ht="15.75" customHeight="1" x14ac:dyDescent="0.15">
      <c r="A13" s="16"/>
      <c r="B13" s="207" t="s">
        <v>102</v>
      </c>
      <c r="C13" s="208"/>
      <c r="D13" s="24" t="s">
        <v>102</v>
      </c>
      <c r="E13" s="207" t="s">
        <v>102</v>
      </c>
      <c r="F13" s="208"/>
      <c r="G13" s="24" t="s">
        <v>102</v>
      </c>
      <c r="H13" s="227">
        <v>6738</v>
      </c>
      <c r="I13" s="228"/>
      <c r="J13" s="26"/>
      <c r="K13" s="227">
        <v>6739</v>
      </c>
      <c r="L13" s="228"/>
      <c r="M13" s="26"/>
      <c r="N13" s="227">
        <v>6740</v>
      </c>
      <c r="O13" s="228"/>
      <c r="P13" s="26"/>
      <c r="Q13" s="227">
        <v>6741</v>
      </c>
      <c r="R13" s="228"/>
      <c r="S13" s="26"/>
      <c r="T13" s="227">
        <v>6742</v>
      </c>
      <c r="U13" s="228"/>
      <c r="V13" s="26"/>
      <c r="W13" s="227">
        <v>6743</v>
      </c>
      <c r="X13" s="228"/>
      <c r="Y13" s="26"/>
      <c r="Z13" s="227">
        <v>6744</v>
      </c>
      <c r="AA13" s="228"/>
      <c r="AB13" s="26"/>
      <c r="AC13" s="227">
        <v>6745</v>
      </c>
      <c r="AD13" s="228"/>
      <c r="AE13" s="26"/>
      <c r="AF13" s="227">
        <v>6746</v>
      </c>
      <c r="AG13" s="228"/>
      <c r="AH13" s="26"/>
      <c r="AI13" s="207" t="s">
        <v>102</v>
      </c>
      <c r="AJ13" s="208"/>
      <c r="AK13" s="24" t="s">
        <v>102</v>
      </c>
      <c r="AL13" s="16"/>
    </row>
    <row r="14" spans="1:38" ht="15.75" customHeight="1" x14ac:dyDescent="0.15">
      <c r="A14" s="16"/>
      <c r="B14" s="207" t="s">
        <v>102</v>
      </c>
      <c r="C14" s="208"/>
      <c r="D14" s="24" t="s">
        <v>102</v>
      </c>
      <c r="E14" s="227">
        <v>6637</v>
      </c>
      <c r="F14" s="228"/>
      <c r="G14" s="26"/>
      <c r="H14" s="227">
        <v>6638</v>
      </c>
      <c r="I14" s="228"/>
      <c r="J14" s="26"/>
      <c r="K14" s="227">
        <v>6639</v>
      </c>
      <c r="L14" s="228"/>
      <c r="M14" s="26"/>
      <c r="N14" s="227">
        <v>6640</v>
      </c>
      <c r="O14" s="228"/>
      <c r="P14" s="26"/>
      <c r="Q14" s="227">
        <v>6641</v>
      </c>
      <c r="R14" s="228"/>
      <c r="S14" s="26"/>
      <c r="T14" s="227">
        <v>6642</v>
      </c>
      <c r="U14" s="228"/>
      <c r="V14" s="26"/>
      <c r="W14" s="227">
        <v>6643</v>
      </c>
      <c r="X14" s="228"/>
      <c r="Y14" s="26"/>
      <c r="Z14" s="227">
        <v>6644</v>
      </c>
      <c r="AA14" s="228"/>
      <c r="AB14" s="26"/>
      <c r="AC14" s="227">
        <v>6645</v>
      </c>
      <c r="AD14" s="228"/>
      <c r="AE14" s="26"/>
      <c r="AF14" s="227">
        <v>6646</v>
      </c>
      <c r="AG14" s="228"/>
      <c r="AH14" s="26"/>
      <c r="AI14" s="222">
        <v>6647</v>
      </c>
      <c r="AJ14" s="223"/>
      <c r="AK14" s="25"/>
      <c r="AL14" s="16"/>
    </row>
    <row r="15" spans="1:38" ht="15.75" customHeight="1" x14ac:dyDescent="0.15">
      <c r="A15" s="16"/>
      <c r="B15" s="207" t="s">
        <v>102</v>
      </c>
      <c r="C15" s="208"/>
      <c r="D15" s="24" t="s">
        <v>102</v>
      </c>
      <c r="E15" s="227">
        <v>6537</v>
      </c>
      <c r="F15" s="228"/>
      <c r="G15" s="26"/>
      <c r="H15" s="227">
        <v>6538</v>
      </c>
      <c r="I15" s="228"/>
      <c r="J15" s="26"/>
      <c r="K15" s="227">
        <v>6539</v>
      </c>
      <c r="L15" s="228"/>
      <c r="M15" s="26"/>
      <c r="N15" s="227">
        <v>6540</v>
      </c>
      <c r="O15" s="228"/>
      <c r="P15" s="26"/>
      <c r="Q15" s="227">
        <v>6541</v>
      </c>
      <c r="R15" s="228"/>
      <c r="S15" s="26"/>
      <c r="T15" s="227">
        <v>6542</v>
      </c>
      <c r="U15" s="228"/>
      <c r="V15" s="26"/>
      <c r="W15" s="227">
        <v>6543</v>
      </c>
      <c r="X15" s="228"/>
      <c r="Y15" s="26"/>
      <c r="Z15" s="227">
        <v>6544</v>
      </c>
      <c r="AA15" s="228"/>
      <c r="AB15" s="26"/>
      <c r="AC15" s="227">
        <v>6545</v>
      </c>
      <c r="AD15" s="228"/>
      <c r="AE15" s="26"/>
      <c r="AF15" s="227">
        <v>6546</v>
      </c>
      <c r="AG15" s="228"/>
      <c r="AH15" s="26"/>
      <c r="AI15" s="222">
        <v>6547</v>
      </c>
      <c r="AJ15" s="223"/>
      <c r="AK15" s="25"/>
      <c r="AL15" s="16"/>
    </row>
    <row r="16" spans="1:38" ht="15.75" customHeight="1" x14ac:dyDescent="0.15">
      <c r="A16" s="16"/>
      <c r="B16" s="227">
        <v>6436</v>
      </c>
      <c r="C16" s="228"/>
      <c r="D16" s="26"/>
      <c r="E16" s="227">
        <v>6437</v>
      </c>
      <c r="F16" s="228"/>
      <c r="G16" s="26"/>
      <c r="H16" s="227">
        <v>6438</v>
      </c>
      <c r="I16" s="228"/>
      <c r="J16" s="26"/>
      <c r="K16" s="227">
        <v>6439</v>
      </c>
      <c r="L16" s="228"/>
      <c r="M16" s="26"/>
      <c r="N16" s="227">
        <v>6440</v>
      </c>
      <c r="O16" s="228"/>
      <c r="P16" s="26"/>
      <c r="Q16" s="227">
        <v>6441</v>
      </c>
      <c r="R16" s="228"/>
      <c r="S16" s="26"/>
      <c r="T16" s="227">
        <v>6442</v>
      </c>
      <c r="U16" s="228"/>
      <c r="V16" s="26"/>
      <c r="W16" s="227">
        <v>6443</v>
      </c>
      <c r="X16" s="228"/>
      <c r="Y16" s="26"/>
      <c r="Z16" s="227">
        <v>6444</v>
      </c>
      <c r="AA16" s="228"/>
      <c r="AB16" s="26"/>
      <c r="AC16" s="227">
        <v>6445</v>
      </c>
      <c r="AD16" s="228"/>
      <c r="AE16" s="26"/>
      <c r="AF16" s="222">
        <v>6446</v>
      </c>
      <c r="AG16" s="223"/>
      <c r="AH16" s="25"/>
      <c r="AI16" s="222">
        <v>6447</v>
      </c>
      <c r="AJ16" s="223"/>
      <c r="AK16" s="25"/>
      <c r="AL16" s="16"/>
    </row>
    <row r="17" spans="1:38" ht="15.75" customHeight="1" x14ac:dyDescent="0.15">
      <c r="A17" s="16"/>
      <c r="B17" s="227">
        <v>6336</v>
      </c>
      <c r="C17" s="228"/>
      <c r="D17" s="26"/>
      <c r="E17" s="227">
        <v>6337</v>
      </c>
      <c r="F17" s="228"/>
      <c r="G17" s="26"/>
      <c r="H17" s="227">
        <v>6338</v>
      </c>
      <c r="I17" s="228"/>
      <c r="J17" s="26"/>
      <c r="K17" s="227">
        <v>6339</v>
      </c>
      <c r="L17" s="228"/>
      <c r="M17" s="26"/>
      <c r="N17" s="227">
        <v>6340</v>
      </c>
      <c r="O17" s="228"/>
      <c r="P17" s="26"/>
      <c r="Q17" s="227">
        <v>6341</v>
      </c>
      <c r="R17" s="228"/>
      <c r="S17" s="26"/>
      <c r="T17" s="227">
        <v>6342</v>
      </c>
      <c r="U17" s="228"/>
      <c r="V17" s="26"/>
      <c r="W17" s="227">
        <v>6343</v>
      </c>
      <c r="X17" s="228"/>
      <c r="Y17" s="26"/>
      <c r="Z17" s="227">
        <v>6344</v>
      </c>
      <c r="AA17" s="228"/>
      <c r="AB17" s="26"/>
      <c r="AC17" s="222">
        <v>6345</v>
      </c>
      <c r="AD17" s="223"/>
      <c r="AE17" s="25"/>
      <c r="AF17" s="222">
        <v>6346</v>
      </c>
      <c r="AG17" s="223"/>
      <c r="AH17" s="25"/>
      <c r="AI17" s="222">
        <v>6347</v>
      </c>
      <c r="AJ17" s="223"/>
      <c r="AK17" s="25"/>
      <c r="AL17" s="16"/>
    </row>
    <row r="18" spans="1:38" ht="15.75" customHeight="1" x14ac:dyDescent="0.15">
      <c r="A18" s="16"/>
      <c r="B18" s="227">
        <v>6236</v>
      </c>
      <c r="C18" s="228"/>
      <c r="D18" s="26"/>
      <c r="E18" s="227">
        <v>6237</v>
      </c>
      <c r="F18" s="228"/>
      <c r="G18" s="26"/>
      <c r="H18" s="227">
        <v>6238</v>
      </c>
      <c r="I18" s="228"/>
      <c r="J18" s="26"/>
      <c r="K18" s="227">
        <v>6239</v>
      </c>
      <c r="L18" s="228"/>
      <c r="M18" s="26"/>
      <c r="N18" s="227">
        <v>6240</v>
      </c>
      <c r="O18" s="228"/>
      <c r="P18" s="26"/>
      <c r="Q18" s="227">
        <v>6241</v>
      </c>
      <c r="R18" s="228"/>
      <c r="S18" s="26"/>
      <c r="T18" s="227">
        <v>6242</v>
      </c>
      <c r="U18" s="228"/>
      <c r="V18" s="26"/>
      <c r="W18" s="227">
        <v>6243</v>
      </c>
      <c r="X18" s="228"/>
      <c r="Y18" s="26"/>
      <c r="Z18" s="222">
        <v>6244</v>
      </c>
      <c r="AA18" s="223"/>
      <c r="AB18" s="25"/>
      <c r="AC18" s="222">
        <v>6245</v>
      </c>
      <c r="AD18" s="223"/>
      <c r="AE18" s="25"/>
      <c r="AF18" s="222">
        <v>6246</v>
      </c>
      <c r="AG18" s="223"/>
      <c r="AH18" s="25"/>
      <c r="AI18" s="222">
        <v>6247</v>
      </c>
      <c r="AJ18" s="223"/>
      <c r="AK18" s="25"/>
      <c r="AL18" s="16"/>
    </row>
    <row r="19" spans="1:38" ht="15.75" customHeight="1" thickBot="1" x14ac:dyDescent="0.2">
      <c r="A19" s="16"/>
      <c r="B19" s="224">
        <v>6136</v>
      </c>
      <c r="C19" s="166"/>
      <c r="D19" s="27"/>
      <c r="E19" s="224">
        <v>6137</v>
      </c>
      <c r="F19" s="166"/>
      <c r="G19" s="27"/>
      <c r="H19" s="224">
        <v>6138</v>
      </c>
      <c r="I19" s="166"/>
      <c r="J19" s="27"/>
      <c r="K19" s="230">
        <v>6139</v>
      </c>
      <c r="L19" s="239"/>
      <c r="M19" s="28" t="s">
        <v>102</v>
      </c>
      <c r="N19" s="230">
        <v>6140</v>
      </c>
      <c r="O19" s="239"/>
      <c r="P19" s="28" t="s">
        <v>102</v>
      </c>
      <c r="Q19" s="207">
        <v>6141</v>
      </c>
      <c r="R19" s="208"/>
      <c r="S19" s="24" t="s">
        <v>102</v>
      </c>
      <c r="T19" s="207">
        <v>6142</v>
      </c>
      <c r="U19" s="208"/>
      <c r="V19" s="24" t="s">
        <v>102</v>
      </c>
      <c r="W19" s="207">
        <v>6143</v>
      </c>
      <c r="X19" s="208"/>
      <c r="Y19" s="24" t="s">
        <v>102</v>
      </c>
      <c r="Z19" s="207">
        <v>6144</v>
      </c>
      <c r="AA19" s="208"/>
      <c r="AB19" s="24" t="s">
        <v>102</v>
      </c>
      <c r="AC19" s="207">
        <v>6145</v>
      </c>
      <c r="AD19" s="208"/>
      <c r="AE19" s="24" t="s">
        <v>102</v>
      </c>
      <c r="AF19" s="207">
        <v>6146</v>
      </c>
      <c r="AG19" s="208"/>
      <c r="AH19" s="24" t="s">
        <v>102</v>
      </c>
      <c r="AI19" s="207" t="s">
        <v>102</v>
      </c>
      <c r="AJ19" s="208"/>
      <c r="AK19" s="24" t="s">
        <v>102</v>
      </c>
      <c r="AL19" s="16"/>
    </row>
    <row r="20" spans="1:38" ht="15.75" customHeight="1" thickTop="1" x14ac:dyDescent="0.15">
      <c r="A20" s="16"/>
      <c r="B20" s="209" t="s">
        <v>101</v>
      </c>
      <c r="C20" s="210"/>
      <c r="D20" s="210"/>
      <c r="E20" s="210"/>
      <c r="F20" s="210"/>
      <c r="G20" s="210"/>
      <c r="H20" s="215">
        <f>COUNTIF(B9:AK19,"✓")</f>
        <v>0</v>
      </c>
      <c r="I20" s="216"/>
      <c r="J20" s="217"/>
      <c r="K20" s="29"/>
      <c r="L20" s="16"/>
      <c r="M20" s="16"/>
      <c r="N20" s="17"/>
      <c r="O20" s="17"/>
      <c r="P20" s="30"/>
      <c r="Q20" s="30"/>
      <c r="R20" s="30"/>
      <c r="S20" s="30"/>
      <c r="T20" s="30"/>
      <c r="U20" s="30"/>
      <c r="V20" s="30"/>
      <c r="W20" s="30"/>
      <c r="X20" s="30"/>
      <c r="Y20" s="30"/>
      <c r="Z20" s="30"/>
      <c r="AA20" s="30"/>
      <c r="AB20" s="30"/>
      <c r="AC20" s="30"/>
      <c r="AD20" s="30"/>
      <c r="AE20" s="30"/>
      <c r="AF20" s="30"/>
      <c r="AG20" s="30"/>
      <c r="AH20" s="30"/>
      <c r="AI20" s="30"/>
      <c r="AJ20" s="30"/>
      <c r="AK20" s="16"/>
      <c r="AL20" s="16"/>
    </row>
    <row r="21" spans="1:38" ht="15.75" customHeight="1" thickBot="1" x14ac:dyDescent="0.2">
      <c r="A21" s="16"/>
      <c r="B21" s="212"/>
      <c r="C21" s="213"/>
      <c r="D21" s="213"/>
      <c r="E21" s="213"/>
      <c r="F21" s="213"/>
      <c r="G21" s="213"/>
      <c r="H21" s="218"/>
      <c r="I21" s="219"/>
      <c r="J21" s="220"/>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row>
    <row r="22" spans="1:38" ht="15.75" customHeight="1" thickTop="1" x14ac:dyDescent="0.15">
      <c r="A22" s="16"/>
      <c r="B22" s="31"/>
      <c r="C22" s="31"/>
      <c r="D22" s="31"/>
      <c r="E22" s="31"/>
      <c r="F22" s="31"/>
      <c r="G22" s="31"/>
      <c r="H22" s="32"/>
      <c r="I22" s="32"/>
      <c r="J22" s="32"/>
      <c r="K22" s="16"/>
      <c r="L22" s="16"/>
      <c r="M22" s="16"/>
      <c r="N22" s="17"/>
      <c r="O22" s="17"/>
      <c r="P22" s="17"/>
      <c r="Q22" s="16"/>
      <c r="R22" s="16"/>
      <c r="S22" s="17"/>
      <c r="T22" s="17"/>
      <c r="U22" s="16"/>
      <c r="V22" s="16"/>
      <c r="W22" s="17"/>
      <c r="X22" s="17"/>
      <c r="Y22" s="16"/>
      <c r="Z22" s="16"/>
      <c r="AA22" s="17"/>
      <c r="AB22" s="17"/>
      <c r="AC22" s="16"/>
      <c r="AD22" s="16"/>
      <c r="AE22" s="17"/>
      <c r="AF22" s="17"/>
      <c r="AG22" s="16"/>
      <c r="AH22" s="16"/>
      <c r="AI22" s="16"/>
      <c r="AJ22" s="16"/>
      <c r="AK22" s="16"/>
      <c r="AL22" s="16"/>
    </row>
    <row r="23" spans="1:38" ht="15.75" customHeight="1" x14ac:dyDescent="0.15">
      <c r="A23" s="16"/>
      <c r="B23" s="31"/>
      <c r="C23" s="16" t="s">
        <v>175</v>
      </c>
      <c r="D23" s="16"/>
      <c r="E23" s="31"/>
      <c r="F23" s="31"/>
      <c r="G23" s="31"/>
      <c r="H23" s="32"/>
      <c r="I23" s="32"/>
      <c r="J23" s="32"/>
      <c r="K23" s="16"/>
      <c r="L23" s="16"/>
      <c r="M23" s="16"/>
      <c r="N23" s="17"/>
      <c r="O23" s="17"/>
      <c r="P23" s="17"/>
      <c r="Q23" s="16"/>
      <c r="R23" s="16"/>
      <c r="S23" s="17"/>
      <c r="T23" s="17"/>
      <c r="U23" s="16"/>
      <c r="V23" s="16"/>
      <c r="W23" s="17"/>
      <c r="X23" s="17"/>
      <c r="Y23" s="16"/>
      <c r="Z23" s="16"/>
      <c r="AA23" s="17"/>
      <c r="AB23" s="17"/>
      <c r="AC23" s="16"/>
      <c r="AD23" s="16"/>
      <c r="AE23" s="17"/>
      <c r="AF23" s="17"/>
      <c r="AG23" s="16"/>
      <c r="AH23" s="16"/>
      <c r="AI23" s="16"/>
      <c r="AJ23" s="16"/>
      <c r="AK23" s="16"/>
      <c r="AL23" s="16"/>
    </row>
    <row r="24" spans="1:38" ht="15.75" customHeight="1" x14ac:dyDescent="0.15">
      <c r="A24" s="16"/>
      <c r="B24" s="31"/>
      <c r="C24" s="16" t="s">
        <v>195</v>
      </c>
      <c r="D24" s="16"/>
      <c r="E24" s="31"/>
      <c r="F24" s="31"/>
      <c r="G24" s="31"/>
      <c r="H24" s="32"/>
      <c r="I24" s="32"/>
      <c r="J24" s="32"/>
      <c r="K24" s="16"/>
      <c r="L24" s="16"/>
      <c r="M24" s="16"/>
      <c r="N24" s="17"/>
      <c r="O24" s="17"/>
      <c r="P24" s="17"/>
      <c r="Q24" s="16"/>
      <c r="R24" s="16"/>
      <c r="S24" s="17"/>
      <c r="T24" s="17"/>
      <c r="U24" s="16"/>
      <c r="V24" s="16"/>
      <c r="W24" s="17"/>
      <c r="X24" s="17"/>
      <c r="Y24" s="16"/>
      <c r="Z24" s="16"/>
      <c r="AA24" s="17"/>
      <c r="AB24" s="17"/>
      <c r="AC24" s="16"/>
      <c r="AD24" s="16"/>
      <c r="AE24" s="17"/>
      <c r="AF24" s="17"/>
      <c r="AG24" s="16"/>
      <c r="AH24" s="16"/>
      <c r="AI24" s="16"/>
      <c r="AJ24" s="16"/>
      <c r="AK24" s="16"/>
      <c r="AL24" s="16"/>
    </row>
    <row r="25" spans="1:38" ht="15.75" customHeight="1" x14ac:dyDescent="0.15">
      <c r="A25" s="16"/>
      <c r="B25" s="17"/>
      <c r="C25" s="16" t="s">
        <v>196</v>
      </c>
      <c r="D25" s="16"/>
      <c r="E25" s="16"/>
      <c r="F25" s="16"/>
      <c r="G25" s="17"/>
      <c r="H25" s="17"/>
      <c r="I25" s="16"/>
      <c r="J25" s="16"/>
      <c r="K25" s="17"/>
      <c r="L25" s="17"/>
      <c r="M25" s="16"/>
      <c r="N25" s="16"/>
      <c r="O25" s="17"/>
      <c r="P25" s="17"/>
      <c r="Q25" s="16"/>
      <c r="R25" s="16"/>
      <c r="S25" s="17"/>
      <c r="T25" s="17"/>
      <c r="U25" s="16"/>
      <c r="V25" s="16"/>
      <c r="W25" s="17"/>
      <c r="X25" s="17"/>
      <c r="Y25" s="16"/>
      <c r="Z25" s="16"/>
      <c r="AA25" s="17"/>
      <c r="AB25" s="17"/>
      <c r="AC25" s="16"/>
      <c r="AD25" s="16"/>
      <c r="AE25" s="17"/>
      <c r="AF25" s="17"/>
      <c r="AG25" s="16"/>
      <c r="AH25" s="16"/>
      <c r="AI25" s="16"/>
      <c r="AJ25" s="16"/>
      <c r="AK25" s="16"/>
      <c r="AL25" s="16"/>
    </row>
    <row r="26" spans="1:38" ht="15.75" customHeight="1" x14ac:dyDescent="0.15">
      <c r="A26" s="16"/>
      <c r="B26" s="17"/>
      <c r="C26" s="17"/>
      <c r="D26" s="17"/>
      <c r="E26" s="17"/>
      <c r="F26" s="17"/>
      <c r="G26" s="17"/>
      <c r="H26" s="17"/>
      <c r="I26" s="17"/>
      <c r="J26" s="17"/>
      <c r="K26" s="17"/>
      <c r="L26" s="17"/>
      <c r="M26" s="16"/>
      <c r="N26" s="16"/>
      <c r="O26" s="17"/>
      <c r="P26" s="17"/>
      <c r="Q26" s="16"/>
      <c r="R26" s="16"/>
      <c r="S26" s="17"/>
      <c r="T26" s="17"/>
      <c r="U26" s="16"/>
      <c r="V26" s="16"/>
      <c r="W26" s="17"/>
      <c r="X26" s="17"/>
      <c r="Y26" s="16"/>
      <c r="Z26" s="16"/>
      <c r="AA26" s="17"/>
      <c r="AB26" s="17"/>
      <c r="AC26" s="16"/>
      <c r="AD26" s="16"/>
      <c r="AE26" s="17"/>
      <c r="AF26" s="17"/>
      <c r="AG26" s="16"/>
      <c r="AH26" s="16"/>
      <c r="AI26" s="16"/>
      <c r="AJ26" s="16"/>
      <c r="AK26" s="16"/>
      <c r="AL26" s="16"/>
    </row>
    <row r="27" spans="1:38" ht="15.75" customHeight="1" x14ac:dyDescent="0.15">
      <c r="A27" s="16"/>
      <c r="B27" s="17"/>
      <c r="C27" s="17"/>
      <c r="D27" s="17"/>
      <c r="E27" s="17"/>
      <c r="F27" s="17"/>
      <c r="G27" s="17"/>
      <c r="H27" s="17"/>
      <c r="I27" s="17"/>
      <c r="J27" s="17"/>
      <c r="K27" s="17"/>
      <c r="L27" s="17"/>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row>
    <row r="28" spans="1:38" ht="15.75" customHeight="1" x14ac:dyDescent="0.15">
      <c r="A28" s="16"/>
      <c r="B28" s="17"/>
      <c r="C28" s="17"/>
      <c r="D28" s="17"/>
      <c r="E28" s="17"/>
      <c r="F28" s="17"/>
      <c r="G28" s="17"/>
      <c r="H28" s="17"/>
      <c r="I28" s="17"/>
      <c r="J28" s="17"/>
      <c r="K28" s="17"/>
      <c r="L28" s="17"/>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row>
    <row r="29" spans="1:38" ht="15.75" customHeight="1" x14ac:dyDescent="0.15">
      <c r="A29" s="16"/>
      <c r="B29" s="17"/>
      <c r="C29" s="17"/>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row>
    <row r="30" spans="1:38" ht="15.75" customHeight="1" x14ac:dyDescent="0.15">
      <c r="A30" s="16"/>
      <c r="B30" s="17"/>
      <c r="C30" s="17"/>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row>
    <row r="31" spans="1:38" ht="15.75" customHeight="1" x14ac:dyDescent="0.15">
      <c r="A31" s="16"/>
      <c r="B31" s="17"/>
      <c r="C31" s="17"/>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row>
    <row r="32" spans="1:38" ht="15.75" customHeight="1" x14ac:dyDescent="0.15">
      <c r="A32" s="16"/>
      <c r="B32" s="17"/>
      <c r="C32" s="17"/>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row>
    <row r="33" spans="1:38" ht="15.75" customHeight="1" x14ac:dyDescent="0.15">
      <c r="A33" s="16"/>
      <c r="B33" s="17"/>
      <c r="C33" s="17"/>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row>
    <row r="34" spans="1:38" ht="15.75" customHeight="1" x14ac:dyDescent="0.15">
      <c r="A34" s="16"/>
      <c r="B34" s="17"/>
      <c r="C34" s="17"/>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row>
    <row r="35" spans="1:38" ht="15.75" customHeight="1" x14ac:dyDescent="0.15">
      <c r="A35" s="16"/>
      <c r="B35" s="17"/>
      <c r="C35" s="17"/>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row>
    <row r="36" spans="1:38" ht="15.75" customHeight="1" x14ac:dyDescent="0.15">
      <c r="A36" s="16"/>
      <c r="B36" s="17"/>
      <c r="C36" s="17"/>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row>
    <row r="37" spans="1:38" ht="15.75" customHeight="1" x14ac:dyDescent="0.15">
      <c r="A37" s="16"/>
      <c r="B37" s="17"/>
      <c r="C37" s="17"/>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row>
    <row r="38" spans="1:38" ht="15.75" customHeight="1" x14ac:dyDescent="0.15">
      <c r="A38" s="16"/>
      <c r="B38" s="17"/>
      <c r="C38" s="17"/>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row>
    <row r="39" spans="1:38" ht="15.75" customHeight="1" x14ac:dyDescent="0.15">
      <c r="A39" s="16"/>
      <c r="B39" s="17"/>
      <c r="C39" s="17"/>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row>
    <row r="40" spans="1:38" ht="15.75" customHeight="1" x14ac:dyDescent="0.15">
      <c r="A40" s="16"/>
      <c r="B40" s="17"/>
      <c r="C40" s="17"/>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row>
    <row r="41" spans="1:38" ht="15.75" customHeight="1" x14ac:dyDescent="0.15">
      <c r="A41" s="16"/>
      <c r="B41" s="17"/>
      <c r="C41" s="17"/>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row>
    <row r="42" spans="1:38" ht="15.75" customHeight="1" x14ac:dyDescent="0.15">
      <c r="A42" s="16"/>
      <c r="B42" s="17"/>
      <c r="C42" s="17"/>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row>
    <row r="43" spans="1:38" ht="15.75" customHeight="1" x14ac:dyDescent="0.15">
      <c r="A43" s="16"/>
      <c r="B43" s="17"/>
      <c r="C43" s="17"/>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row>
    <row r="44" spans="1:38" ht="15.75" customHeight="1" x14ac:dyDescent="0.15">
      <c r="A44" s="16"/>
      <c r="B44" s="17"/>
      <c r="C44" s="17"/>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row>
    <row r="45" spans="1:38" ht="15.75" customHeight="1" x14ac:dyDescent="0.15">
      <c r="A45" s="16"/>
      <c r="B45" s="17"/>
      <c r="C45" s="17"/>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row>
    <row r="46" spans="1:38" ht="15.75" customHeight="1" x14ac:dyDescent="0.15">
      <c r="A46" s="16"/>
      <c r="B46" s="17"/>
      <c r="C46" s="17"/>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row>
    <row r="47" spans="1:38" ht="15.75" customHeight="1" x14ac:dyDescent="0.15">
      <c r="A47" s="16"/>
      <c r="B47" s="17"/>
      <c r="C47" s="17"/>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row>
    <row r="48" spans="1:38" ht="15.75" customHeight="1" x14ac:dyDescent="0.15">
      <c r="A48" s="16"/>
      <c r="B48" s="17"/>
      <c r="C48" s="17"/>
      <c r="D48" s="16"/>
      <c r="E48" s="16"/>
      <c r="F48" s="16"/>
      <c r="G48" s="16"/>
      <c r="H48" s="16"/>
      <c r="I48" s="16"/>
      <c r="J48" s="16"/>
      <c r="K48" s="16"/>
      <c r="L48" s="16"/>
      <c r="M48" s="16"/>
      <c r="N48" s="221" t="s">
        <v>185</v>
      </c>
      <c r="O48" s="221"/>
      <c r="P48" s="221"/>
      <c r="Q48" s="221"/>
      <c r="R48" s="221"/>
      <c r="S48" s="221"/>
      <c r="T48" s="221"/>
      <c r="U48" s="221"/>
      <c r="V48" s="221"/>
      <c r="W48" s="221"/>
      <c r="X48" s="221"/>
      <c r="Y48" s="221"/>
      <c r="Z48" s="16"/>
      <c r="AA48" s="16"/>
      <c r="AB48" s="16"/>
      <c r="AC48" s="16"/>
      <c r="AD48" s="16"/>
      <c r="AE48" s="16"/>
      <c r="AF48" s="16"/>
      <c r="AG48" s="16"/>
      <c r="AH48" s="16"/>
      <c r="AI48" s="16"/>
      <c r="AJ48" s="16"/>
      <c r="AK48" s="16"/>
      <c r="AL48" s="16"/>
    </row>
    <row r="49" spans="1:38" ht="15.75" customHeight="1" x14ac:dyDescent="0.15">
      <c r="A49" s="16"/>
      <c r="B49" s="17"/>
      <c r="C49" s="17"/>
      <c r="D49" s="16"/>
      <c r="E49" s="16"/>
      <c r="F49" s="16"/>
      <c r="G49" s="16"/>
      <c r="H49" s="16"/>
      <c r="I49" s="16"/>
      <c r="J49" s="16"/>
      <c r="K49" s="16"/>
      <c r="L49" s="16"/>
      <c r="M49" s="16"/>
      <c r="N49" s="221"/>
      <c r="O49" s="221"/>
      <c r="P49" s="221"/>
      <c r="Q49" s="221"/>
      <c r="R49" s="221"/>
      <c r="S49" s="221"/>
      <c r="T49" s="221"/>
      <c r="U49" s="221"/>
      <c r="V49" s="221"/>
      <c r="W49" s="221"/>
      <c r="X49" s="221"/>
      <c r="Y49" s="221"/>
      <c r="Z49" s="16"/>
      <c r="AA49" s="16"/>
      <c r="AB49" s="16"/>
      <c r="AC49" s="16"/>
      <c r="AD49" s="16"/>
      <c r="AE49" s="16"/>
      <c r="AF49" s="16"/>
      <c r="AG49" s="16"/>
      <c r="AH49" s="16"/>
      <c r="AI49" s="16"/>
      <c r="AJ49" s="16"/>
      <c r="AK49" s="16"/>
      <c r="AL49" s="16"/>
    </row>
    <row r="50" spans="1:38" ht="15.75" customHeight="1" x14ac:dyDescent="0.15">
      <c r="A50" s="16"/>
      <c r="B50" s="17"/>
      <c r="C50" s="17"/>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row>
    <row r="51" spans="1:38" ht="15.75" customHeight="1" x14ac:dyDescent="0.15">
      <c r="A51" s="16"/>
      <c r="B51" s="17"/>
      <c r="C51" s="17"/>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row>
    <row r="52" spans="1:38" ht="15.75" customHeight="1" x14ac:dyDescent="0.15">
      <c r="A52" s="16"/>
      <c r="B52" s="17"/>
      <c r="C52" s="17"/>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row>
    <row r="53" spans="1:38" ht="15.75" customHeight="1" x14ac:dyDescent="0.15">
      <c r="A53" s="16"/>
      <c r="B53" s="17"/>
      <c r="C53" s="17"/>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row>
    <row r="54" spans="1:38" ht="15.75" customHeight="1" x14ac:dyDescent="0.15">
      <c r="A54" s="16"/>
      <c r="B54" s="17"/>
      <c r="C54" s="17"/>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row>
    <row r="55" spans="1:38" ht="15.75" customHeight="1" x14ac:dyDescent="0.15">
      <c r="A55" s="16"/>
      <c r="B55" s="17"/>
      <c r="C55" s="17"/>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row>
    <row r="56" spans="1:38" ht="15.75" customHeight="1" x14ac:dyDescent="0.15">
      <c r="A56" s="16"/>
      <c r="B56" s="23" t="s">
        <v>106</v>
      </c>
      <c r="C56" s="23"/>
      <c r="D56" s="23"/>
      <c r="E56" s="23"/>
      <c r="F56" s="23"/>
      <c r="G56" s="23"/>
      <c r="H56" s="23"/>
      <c r="I56" s="23"/>
      <c r="J56" s="23"/>
      <c r="K56" s="17"/>
      <c r="L56" s="17"/>
      <c r="M56" s="17"/>
      <c r="N56" s="17"/>
      <c r="O56" s="17"/>
      <c r="P56" s="17"/>
      <c r="Q56" s="17"/>
      <c r="R56" s="17"/>
      <c r="S56" s="17"/>
      <c r="T56" s="17"/>
      <c r="U56" s="17"/>
      <c r="V56" s="17"/>
      <c r="W56" s="16"/>
      <c r="X56" s="16"/>
      <c r="Y56" s="16"/>
      <c r="Z56" s="16"/>
      <c r="AA56" s="16"/>
      <c r="AB56" s="16"/>
      <c r="AC56" s="16"/>
      <c r="AD56" s="16"/>
      <c r="AE56" s="16"/>
      <c r="AF56" s="16"/>
      <c r="AG56" s="16"/>
      <c r="AH56" s="16"/>
      <c r="AI56" s="16"/>
      <c r="AJ56" s="16"/>
      <c r="AK56" s="16"/>
      <c r="AL56" s="16"/>
    </row>
    <row r="57" spans="1:38" ht="15.75" customHeight="1" x14ac:dyDescent="0.15">
      <c r="A57" s="16"/>
      <c r="B57" s="17"/>
      <c r="C57" s="17"/>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row>
    <row r="58" spans="1:38" ht="15.75" customHeight="1" x14ac:dyDescent="0.15">
      <c r="A58" s="16"/>
      <c r="B58" s="205" t="s">
        <v>103</v>
      </c>
      <c r="C58" s="205"/>
      <c r="D58" s="205"/>
      <c r="E58" s="205"/>
      <c r="F58" s="205"/>
      <c r="G58" s="205"/>
      <c r="H58" s="205"/>
      <c r="I58" s="205"/>
      <c r="J58" s="205"/>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16"/>
    </row>
    <row r="59" spans="1:38" ht="15.75" customHeight="1" x14ac:dyDescent="0.15">
      <c r="A59" s="16"/>
      <c r="B59" s="207" t="s">
        <v>102</v>
      </c>
      <c r="C59" s="237"/>
      <c r="D59" s="24" t="s">
        <v>102</v>
      </c>
      <c r="E59" s="207" t="s">
        <v>102</v>
      </c>
      <c r="F59" s="237"/>
      <c r="G59" s="24" t="s">
        <v>102</v>
      </c>
      <c r="H59" s="207">
        <v>6237</v>
      </c>
      <c r="I59" s="208"/>
      <c r="J59" s="24" t="s">
        <v>102</v>
      </c>
      <c r="K59" s="207">
        <v>6238</v>
      </c>
      <c r="L59" s="208"/>
      <c r="M59" s="24" t="s">
        <v>102</v>
      </c>
      <c r="N59" s="207">
        <v>6239</v>
      </c>
      <c r="O59" s="208"/>
      <c r="P59" s="24" t="s">
        <v>102</v>
      </c>
      <c r="Q59" s="207">
        <v>6240</v>
      </c>
      <c r="R59" s="208"/>
      <c r="S59" s="24" t="s">
        <v>102</v>
      </c>
      <c r="T59" s="207">
        <v>6241</v>
      </c>
      <c r="U59" s="208"/>
      <c r="V59" s="24" t="s">
        <v>102</v>
      </c>
      <c r="W59" s="207">
        <v>6242</v>
      </c>
      <c r="X59" s="208"/>
      <c r="Y59" s="24" t="s">
        <v>102</v>
      </c>
      <c r="Z59" s="207">
        <v>6243</v>
      </c>
      <c r="AA59" s="208"/>
      <c r="AB59" s="24" t="s">
        <v>102</v>
      </c>
      <c r="AC59" s="207">
        <v>6244</v>
      </c>
      <c r="AD59" s="208"/>
      <c r="AE59" s="24" t="s">
        <v>102</v>
      </c>
      <c r="AF59" s="207">
        <v>6245</v>
      </c>
      <c r="AG59" s="208"/>
      <c r="AH59" s="24" t="s">
        <v>102</v>
      </c>
      <c r="AI59" s="207">
        <v>6246</v>
      </c>
      <c r="AJ59" s="208"/>
      <c r="AK59" s="24" t="s">
        <v>102</v>
      </c>
      <c r="AL59" s="16"/>
    </row>
    <row r="60" spans="1:38" ht="15.75" customHeight="1" x14ac:dyDescent="0.15">
      <c r="A60" s="16"/>
      <c r="B60" s="230" t="s">
        <v>102</v>
      </c>
      <c r="C60" s="231"/>
      <c r="D60" s="24" t="s">
        <v>102</v>
      </c>
      <c r="E60" s="230" t="s">
        <v>102</v>
      </c>
      <c r="F60" s="231"/>
      <c r="G60" s="24" t="s">
        <v>102</v>
      </c>
      <c r="H60" s="207">
        <v>6137</v>
      </c>
      <c r="I60" s="208"/>
      <c r="J60" s="24" t="s">
        <v>102</v>
      </c>
      <c r="K60" s="207">
        <v>6138</v>
      </c>
      <c r="L60" s="208"/>
      <c r="M60" s="24" t="s">
        <v>102</v>
      </c>
      <c r="N60" s="227">
        <v>6139</v>
      </c>
      <c r="O60" s="228"/>
      <c r="P60" s="26"/>
      <c r="Q60" s="227">
        <v>6140</v>
      </c>
      <c r="R60" s="228"/>
      <c r="S60" s="26"/>
      <c r="T60" s="227">
        <v>6141</v>
      </c>
      <c r="U60" s="228"/>
      <c r="V60" s="26"/>
      <c r="W60" s="227">
        <v>6142</v>
      </c>
      <c r="X60" s="228"/>
      <c r="Y60" s="26"/>
      <c r="Z60" s="227">
        <v>6143</v>
      </c>
      <c r="AA60" s="228"/>
      <c r="AB60" s="26"/>
      <c r="AC60" s="222">
        <v>6144</v>
      </c>
      <c r="AD60" s="223"/>
      <c r="AE60" s="25"/>
      <c r="AF60" s="222">
        <v>6145</v>
      </c>
      <c r="AG60" s="223"/>
      <c r="AH60" s="25"/>
      <c r="AI60" s="222">
        <v>6146</v>
      </c>
      <c r="AJ60" s="223"/>
      <c r="AK60" s="25"/>
      <c r="AL60" s="16"/>
    </row>
    <row r="61" spans="1:38" ht="15.75" customHeight="1" x14ac:dyDescent="0.15">
      <c r="A61" s="16"/>
      <c r="B61" s="230" t="s">
        <v>102</v>
      </c>
      <c r="C61" s="231"/>
      <c r="D61" s="24" t="s">
        <v>102</v>
      </c>
      <c r="E61" s="230" t="s">
        <v>102</v>
      </c>
      <c r="F61" s="231"/>
      <c r="G61" s="24" t="s">
        <v>102</v>
      </c>
      <c r="H61" s="227">
        <v>6037</v>
      </c>
      <c r="I61" s="228"/>
      <c r="J61" s="26"/>
      <c r="K61" s="227">
        <v>6038</v>
      </c>
      <c r="L61" s="228"/>
      <c r="M61" s="26"/>
      <c r="N61" s="227">
        <v>6039</v>
      </c>
      <c r="O61" s="228"/>
      <c r="P61" s="26"/>
      <c r="Q61" s="227">
        <v>6040</v>
      </c>
      <c r="R61" s="228"/>
      <c r="S61" s="26"/>
      <c r="T61" s="227">
        <v>6041</v>
      </c>
      <c r="U61" s="228"/>
      <c r="V61" s="26"/>
      <c r="W61" s="227">
        <v>6042</v>
      </c>
      <c r="X61" s="228"/>
      <c r="Y61" s="26"/>
      <c r="Z61" s="227">
        <v>6043</v>
      </c>
      <c r="AA61" s="228"/>
      <c r="AB61" s="26"/>
      <c r="AC61" s="222">
        <v>6044</v>
      </c>
      <c r="AD61" s="223"/>
      <c r="AE61" s="25"/>
      <c r="AF61" s="222">
        <v>6045</v>
      </c>
      <c r="AG61" s="223"/>
      <c r="AH61" s="25"/>
      <c r="AI61" s="207" t="s">
        <v>102</v>
      </c>
      <c r="AJ61" s="208"/>
      <c r="AK61" s="24" t="s">
        <v>102</v>
      </c>
      <c r="AL61" s="16"/>
    </row>
    <row r="62" spans="1:38" ht="15.75" customHeight="1" x14ac:dyDescent="0.15">
      <c r="A62" s="16"/>
      <c r="B62" s="222">
        <v>5935</v>
      </c>
      <c r="C62" s="223"/>
      <c r="D62" s="25"/>
      <c r="E62" s="227">
        <v>5936</v>
      </c>
      <c r="F62" s="228"/>
      <c r="G62" s="26"/>
      <c r="H62" s="227">
        <v>5937</v>
      </c>
      <c r="I62" s="228"/>
      <c r="J62" s="26"/>
      <c r="K62" s="227">
        <v>5938</v>
      </c>
      <c r="L62" s="228"/>
      <c r="M62" s="26"/>
      <c r="N62" s="227">
        <v>5939</v>
      </c>
      <c r="O62" s="228"/>
      <c r="P62" s="26"/>
      <c r="Q62" s="227">
        <v>5940</v>
      </c>
      <c r="R62" s="228"/>
      <c r="S62" s="26"/>
      <c r="T62" s="227">
        <v>5941</v>
      </c>
      <c r="U62" s="228"/>
      <c r="V62" s="26"/>
      <c r="W62" s="227">
        <v>5942</v>
      </c>
      <c r="X62" s="228"/>
      <c r="Y62" s="26"/>
      <c r="Z62" s="227">
        <v>5943</v>
      </c>
      <c r="AA62" s="228"/>
      <c r="AB62" s="26"/>
      <c r="AC62" s="222">
        <v>5944</v>
      </c>
      <c r="AD62" s="223"/>
      <c r="AE62" s="25"/>
      <c r="AF62" s="230" t="s">
        <v>102</v>
      </c>
      <c r="AG62" s="231"/>
      <c r="AH62" s="24" t="s">
        <v>102</v>
      </c>
      <c r="AI62" s="230" t="s">
        <v>102</v>
      </c>
      <c r="AJ62" s="231"/>
      <c r="AK62" s="24" t="s">
        <v>102</v>
      </c>
      <c r="AL62" s="16"/>
    </row>
    <row r="63" spans="1:38" ht="15.75" customHeight="1" x14ac:dyDescent="0.15">
      <c r="A63" s="16"/>
      <c r="B63" s="222">
        <v>5835</v>
      </c>
      <c r="C63" s="223"/>
      <c r="D63" s="25"/>
      <c r="E63" s="227">
        <v>5836</v>
      </c>
      <c r="F63" s="228"/>
      <c r="G63" s="26"/>
      <c r="H63" s="227">
        <v>5837</v>
      </c>
      <c r="I63" s="228"/>
      <c r="J63" s="26"/>
      <c r="K63" s="227">
        <v>5838</v>
      </c>
      <c r="L63" s="228"/>
      <c r="M63" s="26"/>
      <c r="N63" s="227">
        <v>5839</v>
      </c>
      <c r="O63" s="228"/>
      <c r="P63" s="26"/>
      <c r="Q63" s="227">
        <v>5840</v>
      </c>
      <c r="R63" s="228"/>
      <c r="S63" s="26"/>
      <c r="T63" s="227">
        <v>5841</v>
      </c>
      <c r="U63" s="228"/>
      <c r="V63" s="26"/>
      <c r="W63" s="227">
        <v>5842</v>
      </c>
      <c r="X63" s="228"/>
      <c r="Y63" s="26"/>
      <c r="Z63" s="227">
        <v>5843</v>
      </c>
      <c r="AA63" s="228"/>
      <c r="AB63" s="26"/>
      <c r="AC63" s="222">
        <v>5844</v>
      </c>
      <c r="AD63" s="223"/>
      <c r="AE63" s="25"/>
      <c r="AF63" s="207" t="s">
        <v>102</v>
      </c>
      <c r="AG63" s="208"/>
      <c r="AH63" s="24" t="s">
        <v>102</v>
      </c>
      <c r="AI63" s="207" t="s">
        <v>102</v>
      </c>
      <c r="AJ63" s="208"/>
      <c r="AK63" s="24" t="s">
        <v>102</v>
      </c>
      <c r="AL63" s="16"/>
    </row>
    <row r="64" spans="1:38" ht="15.75" customHeight="1" x14ac:dyDescent="0.15">
      <c r="A64" s="16"/>
      <c r="B64" s="222">
        <v>5735</v>
      </c>
      <c r="C64" s="223"/>
      <c r="D64" s="25"/>
      <c r="E64" s="227">
        <v>5736</v>
      </c>
      <c r="F64" s="228"/>
      <c r="G64" s="26"/>
      <c r="H64" s="227">
        <v>5737</v>
      </c>
      <c r="I64" s="228"/>
      <c r="J64" s="26"/>
      <c r="K64" s="227">
        <v>5738</v>
      </c>
      <c r="L64" s="228"/>
      <c r="M64" s="26"/>
      <c r="N64" s="227">
        <v>5739</v>
      </c>
      <c r="O64" s="228"/>
      <c r="P64" s="26"/>
      <c r="Q64" s="227">
        <v>5740</v>
      </c>
      <c r="R64" s="228"/>
      <c r="S64" s="26"/>
      <c r="T64" s="227">
        <v>5741</v>
      </c>
      <c r="U64" s="228"/>
      <c r="V64" s="26"/>
      <c r="W64" s="227">
        <v>5742</v>
      </c>
      <c r="X64" s="228"/>
      <c r="Y64" s="26"/>
      <c r="Z64" s="227">
        <v>5743</v>
      </c>
      <c r="AA64" s="228"/>
      <c r="AB64" s="26"/>
      <c r="AC64" s="222">
        <v>5744</v>
      </c>
      <c r="AD64" s="223"/>
      <c r="AE64" s="25"/>
      <c r="AF64" s="207" t="s">
        <v>102</v>
      </c>
      <c r="AG64" s="208"/>
      <c r="AH64" s="24" t="s">
        <v>102</v>
      </c>
      <c r="AI64" s="207" t="s">
        <v>102</v>
      </c>
      <c r="AJ64" s="208"/>
      <c r="AK64" s="24" t="s">
        <v>102</v>
      </c>
      <c r="AL64" s="16"/>
    </row>
    <row r="65" spans="1:38" ht="15.75" customHeight="1" x14ac:dyDescent="0.15">
      <c r="A65" s="16"/>
      <c r="B65" s="227">
        <v>5635</v>
      </c>
      <c r="C65" s="228"/>
      <c r="D65" s="26"/>
      <c r="E65" s="227">
        <v>5636</v>
      </c>
      <c r="F65" s="228"/>
      <c r="G65" s="26"/>
      <c r="H65" s="227">
        <v>5637</v>
      </c>
      <c r="I65" s="228"/>
      <c r="J65" s="26"/>
      <c r="K65" s="227">
        <v>5638</v>
      </c>
      <c r="L65" s="228"/>
      <c r="M65" s="26"/>
      <c r="N65" s="227">
        <v>5639</v>
      </c>
      <c r="O65" s="228"/>
      <c r="P65" s="26"/>
      <c r="Q65" s="227">
        <v>5640</v>
      </c>
      <c r="R65" s="228"/>
      <c r="S65" s="26"/>
      <c r="T65" s="227">
        <v>5641</v>
      </c>
      <c r="U65" s="228"/>
      <c r="V65" s="26"/>
      <c r="W65" s="227">
        <v>5642</v>
      </c>
      <c r="X65" s="228"/>
      <c r="Y65" s="26"/>
      <c r="Z65" s="227">
        <v>5643</v>
      </c>
      <c r="AA65" s="228"/>
      <c r="AB65" s="26"/>
      <c r="AC65" s="222">
        <v>5644</v>
      </c>
      <c r="AD65" s="223"/>
      <c r="AE65" s="25"/>
      <c r="AF65" s="207" t="s">
        <v>102</v>
      </c>
      <c r="AG65" s="208"/>
      <c r="AH65" s="24" t="s">
        <v>102</v>
      </c>
      <c r="AI65" s="207" t="s">
        <v>102</v>
      </c>
      <c r="AJ65" s="208"/>
      <c r="AK65" s="24" t="s">
        <v>102</v>
      </c>
      <c r="AL65" s="16"/>
    </row>
    <row r="66" spans="1:38" ht="15.75" customHeight="1" x14ac:dyDescent="0.15">
      <c r="A66" s="16"/>
      <c r="B66" s="227">
        <v>5535</v>
      </c>
      <c r="C66" s="228"/>
      <c r="D66" s="26"/>
      <c r="E66" s="227">
        <v>5536</v>
      </c>
      <c r="F66" s="228"/>
      <c r="G66" s="26"/>
      <c r="H66" s="227">
        <v>5537</v>
      </c>
      <c r="I66" s="228"/>
      <c r="J66" s="26"/>
      <c r="K66" s="227">
        <v>5538</v>
      </c>
      <c r="L66" s="228"/>
      <c r="M66" s="26"/>
      <c r="N66" s="207">
        <v>5539</v>
      </c>
      <c r="O66" s="208"/>
      <c r="P66" s="24" t="s">
        <v>102</v>
      </c>
      <c r="Q66" s="207">
        <v>5540</v>
      </c>
      <c r="R66" s="208"/>
      <c r="S66" s="24" t="s">
        <v>102</v>
      </c>
      <c r="T66" s="207">
        <v>5541</v>
      </c>
      <c r="U66" s="208"/>
      <c r="V66" s="24" t="s">
        <v>102</v>
      </c>
      <c r="W66" s="207">
        <v>5542</v>
      </c>
      <c r="X66" s="208"/>
      <c r="Y66" s="24" t="s">
        <v>102</v>
      </c>
      <c r="Z66" s="207">
        <v>5543</v>
      </c>
      <c r="AA66" s="208"/>
      <c r="AB66" s="24" t="s">
        <v>102</v>
      </c>
      <c r="AC66" s="207" t="s">
        <v>102</v>
      </c>
      <c r="AD66" s="208"/>
      <c r="AE66" s="24" t="s">
        <v>102</v>
      </c>
      <c r="AF66" s="207" t="s">
        <v>102</v>
      </c>
      <c r="AG66" s="208"/>
      <c r="AH66" s="24" t="s">
        <v>102</v>
      </c>
      <c r="AI66" s="207" t="s">
        <v>102</v>
      </c>
      <c r="AJ66" s="208"/>
      <c r="AK66" s="24" t="s">
        <v>102</v>
      </c>
      <c r="AL66" s="16"/>
    </row>
    <row r="67" spans="1:38" ht="15.75" customHeight="1" thickBot="1" x14ac:dyDescent="0.2">
      <c r="A67" s="16"/>
      <c r="B67" s="224">
        <v>5435</v>
      </c>
      <c r="C67" s="166"/>
      <c r="D67" s="27"/>
      <c r="E67" s="224">
        <v>5436</v>
      </c>
      <c r="F67" s="166"/>
      <c r="G67" s="27"/>
      <c r="H67" s="225">
        <v>5437</v>
      </c>
      <c r="I67" s="226"/>
      <c r="J67" s="33" t="s">
        <v>102</v>
      </c>
      <c r="K67" s="230">
        <v>5438</v>
      </c>
      <c r="L67" s="239"/>
      <c r="M67" s="28" t="s">
        <v>102</v>
      </c>
      <c r="N67" s="230">
        <v>5439</v>
      </c>
      <c r="O67" s="239"/>
      <c r="P67" s="28" t="s">
        <v>102</v>
      </c>
      <c r="Q67" s="230">
        <v>5440</v>
      </c>
      <c r="R67" s="239"/>
      <c r="S67" s="28" t="s">
        <v>102</v>
      </c>
      <c r="T67" s="230">
        <v>5441</v>
      </c>
      <c r="U67" s="239"/>
      <c r="V67" s="28" t="s">
        <v>102</v>
      </c>
      <c r="W67" s="230">
        <v>5442</v>
      </c>
      <c r="X67" s="231"/>
      <c r="Y67" s="24" t="s">
        <v>102</v>
      </c>
      <c r="Z67" s="207">
        <v>5443</v>
      </c>
      <c r="AA67" s="208"/>
      <c r="AB67" s="24" t="s">
        <v>102</v>
      </c>
      <c r="AC67" s="207" t="s">
        <v>102</v>
      </c>
      <c r="AD67" s="208"/>
      <c r="AE67" s="24" t="s">
        <v>102</v>
      </c>
      <c r="AF67" s="207" t="s">
        <v>102</v>
      </c>
      <c r="AG67" s="208"/>
      <c r="AH67" s="24" t="s">
        <v>102</v>
      </c>
      <c r="AI67" s="207" t="s">
        <v>102</v>
      </c>
      <c r="AJ67" s="208"/>
      <c r="AK67" s="24" t="s">
        <v>102</v>
      </c>
      <c r="AL67" s="16"/>
    </row>
    <row r="68" spans="1:38" ht="15.75" customHeight="1" thickTop="1" x14ac:dyDescent="0.15">
      <c r="A68" s="16"/>
      <c r="B68" s="209" t="s">
        <v>5</v>
      </c>
      <c r="C68" s="210"/>
      <c r="D68" s="210"/>
      <c r="E68" s="210"/>
      <c r="F68" s="210"/>
      <c r="G68" s="211"/>
      <c r="H68" s="215">
        <f>COUNTIF(B59:AK67,"✓")</f>
        <v>0</v>
      </c>
      <c r="I68" s="216"/>
      <c r="J68" s="217"/>
      <c r="K68" s="17"/>
      <c r="L68" s="17"/>
      <c r="M68" s="17"/>
      <c r="N68" s="17"/>
      <c r="O68" s="17"/>
      <c r="P68" s="16"/>
      <c r="Q68" s="16"/>
      <c r="R68" s="16"/>
      <c r="S68" s="16"/>
      <c r="T68" s="16"/>
      <c r="U68" s="16"/>
      <c r="V68" s="16"/>
      <c r="W68" s="16"/>
      <c r="X68" s="16"/>
      <c r="Y68" s="30"/>
      <c r="Z68" s="30"/>
      <c r="AA68" s="30"/>
      <c r="AB68" s="30"/>
      <c r="AC68" s="30"/>
      <c r="AD68" s="30"/>
      <c r="AE68" s="30"/>
      <c r="AF68" s="30"/>
      <c r="AG68" s="30"/>
      <c r="AH68" s="30"/>
      <c r="AI68" s="30"/>
      <c r="AJ68" s="30"/>
      <c r="AK68" s="16"/>
      <c r="AL68" s="16"/>
    </row>
    <row r="69" spans="1:38" ht="15.75" customHeight="1" thickBot="1" x14ac:dyDescent="0.2">
      <c r="A69" s="16"/>
      <c r="B69" s="212"/>
      <c r="C69" s="213"/>
      <c r="D69" s="213"/>
      <c r="E69" s="213"/>
      <c r="F69" s="213"/>
      <c r="G69" s="214"/>
      <c r="H69" s="218"/>
      <c r="I69" s="219"/>
      <c r="J69" s="220"/>
      <c r="K69" s="17"/>
      <c r="L69" s="17"/>
      <c r="M69" s="17"/>
      <c r="N69" s="17"/>
      <c r="O69" s="17"/>
      <c r="P69" s="17"/>
      <c r="Q69" s="16"/>
      <c r="R69" s="16"/>
      <c r="S69" s="17"/>
      <c r="T69" s="17"/>
      <c r="U69" s="16"/>
      <c r="V69" s="16"/>
      <c r="W69" s="17"/>
      <c r="X69" s="17"/>
      <c r="Y69" s="16"/>
      <c r="Z69" s="16"/>
      <c r="AA69" s="17"/>
      <c r="AB69" s="17"/>
      <c r="AC69" s="16"/>
      <c r="AD69" s="16"/>
      <c r="AE69" s="17"/>
      <c r="AF69" s="17"/>
      <c r="AG69" s="16"/>
      <c r="AH69" s="16"/>
      <c r="AI69" s="16"/>
      <c r="AJ69" s="16"/>
      <c r="AK69" s="16"/>
      <c r="AL69" s="16"/>
    </row>
    <row r="70" spans="1:38" ht="15.75" customHeight="1" thickTop="1" x14ac:dyDescent="0.15">
      <c r="A70" s="16"/>
      <c r="B70" s="31"/>
      <c r="C70" s="31"/>
      <c r="D70" s="31"/>
      <c r="E70" s="31"/>
      <c r="F70" s="31"/>
      <c r="G70" s="31"/>
      <c r="H70" s="32"/>
      <c r="I70" s="32"/>
      <c r="J70" s="32"/>
      <c r="K70" s="17"/>
      <c r="L70" s="16"/>
      <c r="M70" s="17"/>
      <c r="N70" s="17"/>
      <c r="O70" s="17"/>
      <c r="P70" s="17"/>
      <c r="Q70" s="16"/>
      <c r="R70" s="16"/>
      <c r="S70" s="17"/>
      <c r="T70" s="17"/>
      <c r="U70" s="16"/>
      <c r="V70" s="16"/>
      <c r="W70" s="17"/>
      <c r="X70" s="17"/>
      <c r="Y70" s="16"/>
      <c r="Z70" s="16"/>
      <c r="AA70" s="17"/>
      <c r="AB70" s="17"/>
      <c r="AC70" s="16"/>
      <c r="AD70" s="16"/>
      <c r="AE70" s="17"/>
      <c r="AF70" s="17"/>
      <c r="AG70" s="16"/>
      <c r="AH70" s="16"/>
      <c r="AI70" s="16"/>
      <c r="AJ70" s="16"/>
      <c r="AK70" s="16"/>
      <c r="AL70" s="16"/>
    </row>
    <row r="71" spans="1:38" ht="15.75" customHeight="1" x14ac:dyDescent="0.15">
      <c r="A71" s="16"/>
      <c r="B71" s="31"/>
      <c r="C71" s="16" t="s">
        <v>175</v>
      </c>
      <c r="D71" s="17"/>
      <c r="E71" s="31"/>
      <c r="F71" s="31"/>
      <c r="G71" s="31"/>
      <c r="H71" s="32"/>
      <c r="I71" s="32"/>
      <c r="J71" s="32"/>
      <c r="K71" s="17"/>
      <c r="L71" s="16"/>
      <c r="M71" s="17"/>
      <c r="N71" s="17"/>
      <c r="O71" s="17"/>
      <c r="P71" s="17"/>
      <c r="Q71" s="16"/>
      <c r="R71" s="16"/>
      <c r="S71" s="17"/>
      <c r="T71" s="17"/>
      <c r="U71" s="16"/>
      <c r="V71" s="16"/>
      <c r="W71" s="17"/>
      <c r="X71" s="17"/>
      <c r="Y71" s="16"/>
      <c r="Z71" s="16"/>
      <c r="AA71" s="17"/>
      <c r="AB71" s="17"/>
      <c r="AC71" s="16"/>
      <c r="AD71" s="16"/>
      <c r="AE71" s="17"/>
      <c r="AF71" s="17"/>
      <c r="AG71" s="16"/>
      <c r="AH71" s="16"/>
      <c r="AI71" s="16"/>
      <c r="AJ71" s="16"/>
      <c r="AK71" s="16"/>
      <c r="AL71" s="16"/>
    </row>
    <row r="72" spans="1:38" ht="15.75" customHeight="1" x14ac:dyDescent="0.15">
      <c r="A72" s="16"/>
      <c r="B72" s="31"/>
      <c r="C72" s="16" t="s">
        <v>195</v>
      </c>
      <c r="D72" s="17"/>
      <c r="E72" s="31"/>
      <c r="F72" s="31"/>
      <c r="G72" s="31"/>
      <c r="H72" s="32"/>
      <c r="I72" s="32"/>
      <c r="J72" s="32"/>
      <c r="K72" s="17"/>
      <c r="L72" s="16"/>
      <c r="M72" s="17"/>
      <c r="N72" s="17"/>
      <c r="O72" s="17"/>
      <c r="P72" s="17"/>
      <c r="Q72" s="16"/>
      <c r="R72" s="16"/>
      <c r="S72" s="17"/>
      <c r="T72" s="17"/>
      <c r="U72" s="16"/>
      <c r="V72" s="16"/>
      <c r="W72" s="17"/>
      <c r="X72" s="17"/>
      <c r="Y72" s="16"/>
      <c r="Z72" s="16"/>
      <c r="AA72" s="17"/>
      <c r="AB72" s="17"/>
      <c r="AC72" s="16"/>
      <c r="AD72" s="16"/>
      <c r="AE72" s="17"/>
      <c r="AF72" s="17"/>
      <c r="AG72" s="16"/>
      <c r="AH72" s="16"/>
      <c r="AI72" s="16"/>
      <c r="AJ72" s="16"/>
      <c r="AK72" s="16"/>
      <c r="AL72" s="16"/>
    </row>
    <row r="73" spans="1:38" ht="15.75" customHeight="1" x14ac:dyDescent="0.15">
      <c r="A73" s="16"/>
      <c r="B73" s="31"/>
      <c r="C73" s="16" t="s">
        <v>196</v>
      </c>
      <c r="D73" s="17"/>
      <c r="E73" s="31"/>
      <c r="F73" s="31"/>
      <c r="G73" s="31"/>
      <c r="H73" s="32"/>
      <c r="I73" s="32"/>
      <c r="J73" s="32"/>
      <c r="K73" s="17"/>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row>
    <row r="74" spans="1:38" ht="15.75" customHeight="1" x14ac:dyDescent="0.15">
      <c r="A74" s="16"/>
      <c r="B74" s="31"/>
      <c r="C74" s="31"/>
      <c r="D74" s="31"/>
      <c r="E74" s="31"/>
      <c r="F74" s="31"/>
      <c r="G74" s="31"/>
      <c r="H74" s="32"/>
      <c r="I74" s="32"/>
      <c r="J74" s="32"/>
      <c r="K74" s="17"/>
      <c r="L74" s="16"/>
      <c r="M74" s="17"/>
      <c r="N74" s="17"/>
      <c r="O74" s="17"/>
      <c r="P74" s="17"/>
      <c r="Q74" s="16"/>
      <c r="R74" s="16"/>
      <c r="S74" s="17"/>
      <c r="T74" s="17"/>
      <c r="U74" s="16"/>
      <c r="V74" s="16"/>
      <c r="W74" s="17"/>
      <c r="X74" s="17"/>
      <c r="Y74" s="16"/>
      <c r="Z74" s="16"/>
      <c r="AA74" s="17"/>
      <c r="AB74" s="17"/>
      <c r="AC74" s="16"/>
      <c r="AD74" s="16"/>
      <c r="AE74" s="17"/>
      <c r="AF74" s="17"/>
      <c r="AG74" s="16"/>
      <c r="AH74" s="16"/>
      <c r="AI74" s="16"/>
      <c r="AJ74" s="16"/>
      <c r="AK74" s="16"/>
      <c r="AL74" s="16"/>
    </row>
    <row r="75" spans="1:38" ht="15.75" customHeight="1" x14ac:dyDescent="0.15">
      <c r="A75" s="16"/>
      <c r="B75" s="17"/>
      <c r="C75" s="17"/>
      <c r="D75" s="17"/>
      <c r="E75" s="17"/>
      <c r="F75" s="17"/>
      <c r="G75" s="17"/>
      <c r="H75" s="17"/>
      <c r="I75" s="17"/>
      <c r="J75" s="17"/>
      <c r="K75" s="17"/>
      <c r="L75" s="17"/>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row>
    <row r="76" spans="1:38" ht="15.75" customHeight="1" x14ac:dyDescent="0.15">
      <c r="A76" s="16"/>
      <c r="B76" s="17"/>
      <c r="C76" s="17"/>
      <c r="D76" s="17"/>
      <c r="E76" s="17"/>
      <c r="F76" s="17"/>
      <c r="G76" s="17"/>
      <c r="H76" s="17"/>
      <c r="I76" s="17"/>
      <c r="J76" s="17"/>
      <c r="K76" s="17"/>
      <c r="L76" s="17"/>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row>
    <row r="77" spans="1:38" ht="15.75" customHeight="1" x14ac:dyDescent="0.15">
      <c r="A77" s="16"/>
      <c r="B77" s="17"/>
      <c r="C77" s="17"/>
      <c r="D77" s="17"/>
      <c r="E77" s="17"/>
      <c r="F77" s="17"/>
      <c r="G77" s="17"/>
      <c r="H77" s="17"/>
      <c r="I77" s="17"/>
      <c r="J77" s="17"/>
      <c r="K77" s="17"/>
      <c r="L77" s="17"/>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row>
    <row r="78" spans="1:38" ht="15.75" customHeight="1" x14ac:dyDescent="0.15">
      <c r="A78" s="16"/>
      <c r="B78" s="17"/>
      <c r="C78" s="17"/>
      <c r="D78" s="17"/>
      <c r="E78" s="17"/>
      <c r="F78" s="17"/>
      <c r="G78" s="17"/>
      <c r="H78" s="17"/>
      <c r="I78" s="17"/>
      <c r="J78" s="17"/>
      <c r="K78" s="17"/>
      <c r="L78" s="17"/>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row>
    <row r="79" spans="1:38" ht="15.75" customHeight="1" x14ac:dyDescent="0.15">
      <c r="A79" s="16"/>
      <c r="B79" s="17"/>
      <c r="C79" s="17"/>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row>
    <row r="80" spans="1:38" ht="15.75" customHeight="1" x14ac:dyDescent="0.15">
      <c r="A80" s="16"/>
      <c r="B80" s="17"/>
      <c r="C80" s="17"/>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row>
    <row r="81" spans="1:38" ht="15.75" customHeight="1" x14ac:dyDescent="0.15">
      <c r="A81" s="16"/>
      <c r="B81" s="17"/>
      <c r="C81" s="17"/>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row>
    <row r="82" spans="1:38" ht="15.75" customHeight="1" x14ac:dyDescent="0.15">
      <c r="A82" s="16"/>
      <c r="B82" s="17"/>
      <c r="C82" s="17"/>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row>
    <row r="83" spans="1:38" ht="15.75" customHeight="1" x14ac:dyDescent="0.15">
      <c r="A83" s="16"/>
      <c r="B83" s="17"/>
      <c r="C83" s="17"/>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row>
    <row r="84" spans="1:38" ht="15.75" customHeight="1" x14ac:dyDescent="0.15">
      <c r="A84" s="16"/>
      <c r="B84" s="17"/>
      <c r="C84" s="17"/>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row>
    <row r="85" spans="1:38" ht="15.75" customHeight="1" x14ac:dyDescent="0.15">
      <c r="A85" s="16"/>
      <c r="B85" s="17"/>
      <c r="C85" s="17"/>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row>
    <row r="86" spans="1:38" ht="15.75" customHeight="1" x14ac:dyDescent="0.15">
      <c r="A86" s="16"/>
      <c r="B86" s="17"/>
      <c r="C86" s="17"/>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row>
    <row r="87" spans="1:38" ht="15.75" customHeight="1" x14ac:dyDescent="0.15">
      <c r="A87" s="16"/>
      <c r="B87" s="17"/>
      <c r="C87" s="17"/>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row>
    <row r="88" spans="1:38" ht="15.75" customHeight="1" x14ac:dyDescent="0.15">
      <c r="A88" s="16"/>
      <c r="B88" s="17"/>
      <c r="C88" s="17"/>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row>
    <row r="89" spans="1:38" ht="15.75" customHeight="1" x14ac:dyDescent="0.15">
      <c r="A89" s="16"/>
      <c r="B89" s="17"/>
      <c r="C89" s="17"/>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row>
    <row r="90" spans="1:38" ht="15.75" customHeight="1" x14ac:dyDescent="0.15">
      <c r="A90" s="16"/>
      <c r="B90" s="17"/>
      <c r="C90" s="17"/>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row>
    <row r="91" spans="1:38" ht="15.75" customHeight="1" x14ac:dyDescent="0.15">
      <c r="A91" s="16"/>
      <c r="B91" s="17"/>
      <c r="C91" s="17"/>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row>
    <row r="92" spans="1:38" ht="15.75" customHeight="1" x14ac:dyDescent="0.15">
      <c r="A92" s="16"/>
      <c r="B92" s="17"/>
      <c r="C92" s="17"/>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row>
    <row r="93" spans="1:38" ht="15.75" customHeight="1" x14ac:dyDescent="0.15">
      <c r="A93" s="16"/>
      <c r="B93" s="17"/>
      <c r="C93" s="17"/>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row>
    <row r="94" spans="1:38" ht="15.75" customHeight="1" x14ac:dyDescent="0.15">
      <c r="A94" s="16"/>
      <c r="B94" s="17"/>
      <c r="C94" s="17"/>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row>
    <row r="95" spans="1:38" ht="15.75" customHeight="1" x14ac:dyDescent="0.15">
      <c r="A95" s="16"/>
      <c r="B95" s="17"/>
      <c r="C95" s="17"/>
      <c r="D95" s="16"/>
      <c r="E95" s="16"/>
      <c r="F95" s="16"/>
      <c r="G95" s="16"/>
      <c r="H95" s="16"/>
      <c r="I95" s="16"/>
      <c r="J95" s="16"/>
      <c r="K95" s="16"/>
      <c r="L95" s="16"/>
      <c r="M95" s="16"/>
      <c r="N95" s="221" t="s">
        <v>186</v>
      </c>
      <c r="O95" s="221"/>
      <c r="P95" s="221"/>
      <c r="Q95" s="221"/>
      <c r="R95" s="221"/>
      <c r="S95" s="221"/>
      <c r="T95" s="221"/>
      <c r="U95" s="221"/>
      <c r="V95" s="221"/>
      <c r="W95" s="221"/>
      <c r="X95" s="221"/>
      <c r="Y95" s="221"/>
      <c r="Z95" s="16"/>
      <c r="AA95" s="16"/>
      <c r="AB95" s="16"/>
      <c r="AC95" s="16"/>
      <c r="AD95" s="16"/>
      <c r="AE95" s="16"/>
      <c r="AF95" s="16"/>
      <c r="AG95" s="16"/>
      <c r="AH95" s="16"/>
      <c r="AI95" s="16"/>
      <c r="AJ95" s="16"/>
      <c r="AK95" s="16"/>
      <c r="AL95" s="16"/>
    </row>
    <row r="96" spans="1:38" ht="15.75" customHeight="1" x14ac:dyDescent="0.15">
      <c r="A96" s="16"/>
      <c r="B96" s="17"/>
      <c r="C96" s="17"/>
      <c r="D96" s="16"/>
      <c r="E96" s="16"/>
      <c r="F96" s="16"/>
      <c r="G96" s="16"/>
      <c r="H96" s="16"/>
      <c r="I96" s="16"/>
      <c r="J96" s="16"/>
      <c r="K96" s="16"/>
      <c r="L96" s="16"/>
      <c r="M96" s="16"/>
      <c r="N96" s="221"/>
      <c r="O96" s="221"/>
      <c r="P96" s="221"/>
      <c r="Q96" s="221"/>
      <c r="R96" s="221"/>
      <c r="S96" s="221"/>
      <c r="T96" s="221"/>
      <c r="U96" s="221"/>
      <c r="V96" s="221"/>
      <c r="W96" s="221"/>
      <c r="X96" s="221"/>
      <c r="Y96" s="221"/>
      <c r="Z96" s="16"/>
      <c r="AA96" s="16"/>
      <c r="AB96" s="16"/>
      <c r="AC96" s="16"/>
      <c r="AD96" s="16"/>
      <c r="AE96" s="16"/>
      <c r="AF96" s="16"/>
      <c r="AG96" s="16"/>
      <c r="AH96" s="16"/>
      <c r="AI96" s="16"/>
      <c r="AJ96" s="16"/>
      <c r="AK96" s="16"/>
      <c r="AL96" s="16"/>
    </row>
    <row r="97" spans="1:38" ht="15.75" customHeight="1" x14ac:dyDescent="0.15">
      <c r="A97" s="16"/>
      <c r="B97" s="17"/>
      <c r="C97" s="17"/>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row>
    <row r="98" spans="1:38" ht="15.75" customHeight="1" x14ac:dyDescent="0.15">
      <c r="A98" s="16"/>
      <c r="B98" s="17"/>
      <c r="C98" s="17"/>
      <c r="D98" s="16"/>
      <c r="E98" s="16"/>
      <c r="F98" s="16"/>
      <c r="G98" s="16"/>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row>
    <row r="99" spans="1:38" ht="15.75" customHeight="1" x14ac:dyDescent="0.15">
      <c r="A99" s="16"/>
      <c r="B99" s="17"/>
      <c r="C99" s="17"/>
      <c r="D99" s="16"/>
      <c r="E99" s="16"/>
      <c r="F99" s="16"/>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row>
    <row r="100" spans="1:38" ht="15.75" customHeight="1" x14ac:dyDescent="0.15">
      <c r="A100" s="16"/>
      <c r="B100" s="17"/>
      <c r="C100" s="17"/>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row>
    <row r="101" spans="1:38" ht="15.75" customHeight="1" x14ac:dyDescent="0.15">
      <c r="A101" s="16"/>
      <c r="B101" s="17"/>
      <c r="C101" s="17"/>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row>
    <row r="102" spans="1:38" ht="15.75" customHeight="1" x14ac:dyDescent="0.15">
      <c r="A102" s="16"/>
      <c r="B102" s="17"/>
      <c r="C102" s="17"/>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row>
    <row r="103" spans="1:38" ht="15.75" customHeight="1" x14ac:dyDescent="0.15">
      <c r="A103" s="16"/>
      <c r="B103" s="17"/>
      <c r="C103" s="17"/>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row>
    <row r="104" spans="1:38" ht="15.75" customHeight="1" x14ac:dyDescent="0.15">
      <c r="A104" s="16"/>
      <c r="B104" s="17"/>
      <c r="C104" s="17"/>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row>
    <row r="105" spans="1:38" ht="15.75" customHeight="1" x14ac:dyDescent="0.15">
      <c r="A105" s="16"/>
      <c r="B105" s="17"/>
      <c r="C105" s="17"/>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row>
    <row r="106" spans="1:38" ht="15.75" customHeight="1" x14ac:dyDescent="0.15">
      <c r="A106" s="16"/>
      <c r="B106" s="17"/>
      <c r="C106" s="17"/>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row>
    <row r="107" spans="1:38" ht="15.75" customHeight="1" x14ac:dyDescent="0.15">
      <c r="A107" s="16"/>
      <c r="B107" s="23" t="s">
        <v>107</v>
      </c>
      <c r="C107" s="17"/>
      <c r="D107" s="17"/>
      <c r="E107" s="23"/>
      <c r="F107" s="23"/>
      <c r="G107" s="23"/>
      <c r="H107" s="23"/>
      <c r="I107" s="23"/>
      <c r="J107" s="23"/>
      <c r="K107" s="23"/>
      <c r="L107" s="23"/>
      <c r="M107" s="23"/>
      <c r="N107" s="17"/>
      <c r="O107" s="17"/>
      <c r="P107" s="17"/>
      <c r="Q107" s="17"/>
      <c r="R107" s="17"/>
      <c r="S107" s="17"/>
      <c r="T107" s="17"/>
      <c r="U107" s="17"/>
      <c r="V107" s="17"/>
      <c r="W107" s="17"/>
      <c r="X107" s="17"/>
      <c r="Y107" s="17"/>
      <c r="Z107" s="16"/>
      <c r="AA107" s="16"/>
      <c r="AB107" s="16"/>
      <c r="AC107" s="16"/>
      <c r="AD107" s="16"/>
      <c r="AE107" s="16"/>
      <c r="AF107" s="16"/>
      <c r="AG107" s="16"/>
      <c r="AH107" s="16"/>
      <c r="AI107" s="16"/>
      <c r="AJ107" s="16"/>
      <c r="AK107" s="16"/>
      <c r="AL107" s="16"/>
    </row>
    <row r="108" spans="1:38" ht="15.75" customHeight="1" x14ac:dyDescent="0.15">
      <c r="A108" s="16"/>
      <c r="B108" s="17"/>
      <c r="C108" s="17"/>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6"/>
    </row>
    <row r="109" spans="1:38" ht="15.75" customHeight="1" x14ac:dyDescent="0.15">
      <c r="A109" s="16"/>
      <c r="B109" s="105" t="s">
        <v>104</v>
      </c>
      <c r="C109" s="106"/>
      <c r="D109" s="106"/>
      <c r="E109" s="106"/>
      <c r="F109" s="106"/>
      <c r="G109" s="106"/>
      <c r="H109" s="106"/>
      <c r="I109" s="106"/>
      <c r="J109" s="106"/>
      <c r="K109" s="106"/>
      <c r="L109" s="106"/>
      <c r="M109" s="106"/>
      <c r="N109" s="106"/>
      <c r="O109" s="106"/>
      <c r="P109" s="106"/>
      <c r="Q109" s="106"/>
      <c r="R109" s="106"/>
      <c r="S109" s="106"/>
      <c r="T109" s="106"/>
      <c r="U109" s="106"/>
      <c r="V109" s="106"/>
      <c r="W109" s="106"/>
      <c r="X109" s="106"/>
      <c r="Y109" s="106"/>
      <c r="Z109" s="106"/>
      <c r="AA109" s="106"/>
      <c r="AB109" s="106"/>
      <c r="AC109" s="106"/>
      <c r="AD109" s="106"/>
      <c r="AE109" s="232"/>
      <c r="AF109" s="34"/>
      <c r="AG109" s="31"/>
      <c r="AH109" s="31"/>
      <c r="AI109" s="17"/>
      <c r="AJ109" s="17"/>
      <c r="AK109" s="17"/>
      <c r="AL109" s="16"/>
    </row>
    <row r="110" spans="1:38" ht="15.75" customHeight="1" x14ac:dyDescent="0.15">
      <c r="A110" s="16"/>
      <c r="B110" s="207">
        <v>5534</v>
      </c>
      <c r="C110" s="237"/>
      <c r="D110" s="24" t="s">
        <v>102</v>
      </c>
      <c r="E110" s="207">
        <v>5535</v>
      </c>
      <c r="F110" s="208"/>
      <c r="G110" s="24" t="s">
        <v>102</v>
      </c>
      <c r="H110" s="207">
        <v>5536</v>
      </c>
      <c r="I110" s="208"/>
      <c r="J110" s="24" t="s">
        <v>102</v>
      </c>
      <c r="K110" s="207">
        <v>5537</v>
      </c>
      <c r="L110" s="208"/>
      <c r="M110" s="24" t="s">
        <v>102</v>
      </c>
      <c r="N110" s="207">
        <v>5538</v>
      </c>
      <c r="O110" s="208"/>
      <c r="P110" s="24" t="s">
        <v>102</v>
      </c>
      <c r="Q110" s="227">
        <v>5539</v>
      </c>
      <c r="R110" s="228"/>
      <c r="S110" s="26"/>
      <c r="T110" s="227">
        <v>5540</v>
      </c>
      <c r="U110" s="228"/>
      <c r="V110" s="26"/>
      <c r="W110" s="227">
        <v>5541</v>
      </c>
      <c r="X110" s="228"/>
      <c r="Y110" s="26"/>
      <c r="Z110" s="227">
        <v>5542</v>
      </c>
      <c r="AA110" s="228"/>
      <c r="AB110" s="26"/>
      <c r="AC110" s="227">
        <v>5543</v>
      </c>
      <c r="AD110" s="228"/>
      <c r="AE110" s="26"/>
      <c r="AF110" s="35"/>
      <c r="AG110" s="36"/>
      <c r="AH110" s="32"/>
      <c r="AI110" s="36"/>
      <c r="AJ110" s="36"/>
      <c r="AK110" s="32"/>
      <c r="AL110" s="16"/>
    </row>
    <row r="111" spans="1:38" ht="15.75" customHeight="1" x14ac:dyDescent="0.15">
      <c r="A111" s="16"/>
      <c r="B111" s="230">
        <v>5434</v>
      </c>
      <c r="C111" s="231"/>
      <c r="D111" s="24" t="s">
        <v>102</v>
      </c>
      <c r="E111" s="207">
        <v>5435</v>
      </c>
      <c r="F111" s="208"/>
      <c r="G111" s="24" t="s">
        <v>102</v>
      </c>
      <c r="H111" s="207">
        <v>5436</v>
      </c>
      <c r="I111" s="208"/>
      <c r="J111" s="24" t="s">
        <v>102</v>
      </c>
      <c r="K111" s="227">
        <v>5437</v>
      </c>
      <c r="L111" s="228"/>
      <c r="M111" s="26"/>
      <c r="N111" s="227">
        <v>5438</v>
      </c>
      <c r="O111" s="228"/>
      <c r="P111" s="26"/>
      <c r="Q111" s="227">
        <v>5439</v>
      </c>
      <c r="R111" s="228"/>
      <c r="S111" s="26"/>
      <c r="T111" s="227">
        <v>5440</v>
      </c>
      <c r="U111" s="228"/>
      <c r="V111" s="26"/>
      <c r="W111" s="227">
        <v>5441</v>
      </c>
      <c r="X111" s="228"/>
      <c r="Y111" s="26"/>
      <c r="Z111" s="227">
        <v>5442</v>
      </c>
      <c r="AA111" s="228"/>
      <c r="AB111" s="26"/>
      <c r="AC111" s="227">
        <v>5443</v>
      </c>
      <c r="AD111" s="228"/>
      <c r="AE111" s="26"/>
      <c r="AF111" s="35"/>
      <c r="AG111" s="36"/>
      <c r="AH111" s="32"/>
      <c r="AI111" s="36"/>
      <c r="AJ111" s="36"/>
      <c r="AK111" s="32"/>
      <c r="AL111" s="16"/>
    </row>
    <row r="112" spans="1:38" ht="15.75" customHeight="1" x14ac:dyDescent="0.15">
      <c r="A112" s="16"/>
      <c r="B112" s="230">
        <v>5334</v>
      </c>
      <c r="C112" s="231"/>
      <c r="D112" s="24" t="s">
        <v>102</v>
      </c>
      <c r="E112" s="227">
        <v>5335</v>
      </c>
      <c r="F112" s="228"/>
      <c r="G112" s="26"/>
      <c r="H112" s="227">
        <v>5336</v>
      </c>
      <c r="I112" s="228"/>
      <c r="J112" s="26"/>
      <c r="K112" s="227">
        <v>5337</v>
      </c>
      <c r="L112" s="228"/>
      <c r="M112" s="26"/>
      <c r="N112" s="227">
        <v>5338</v>
      </c>
      <c r="O112" s="228"/>
      <c r="P112" s="26"/>
      <c r="Q112" s="227">
        <v>5339</v>
      </c>
      <c r="R112" s="228"/>
      <c r="S112" s="26"/>
      <c r="T112" s="227">
        <v>5340</v>
      </c>
      <c r="U112" s="228"/>
      <c r="V112" s="26"/>
      <c r="W112" s="227">
        <v>5341</v>
      </c>
      <c r="X112" s="228"/>
      <c r="Y112" s="26"/>
      <c r="Z112" s="227">
        <v>5342</v>
      </c>
      <c r="AA112" s="228"/>
      <c r="AB112" s="26"/>
      <c r="AC112" s="227">
        <v>5343</v>
      </c>
      <c r="AD112" s="228"/>
      <c r="AE112" s="26"/>
      <c r="AF112" s="35"/>
      <c r="AG112" s="36"/>
      <c r="AH112" s="32"/>
      <c r="AI112" s="36"/>
      <c r="AJ112" s="36"/>
      <c r="AK112" s="32"/>
      <c r="AL112" s="16"/>
    </row>
    <row r="113" spans="1:38" ht="15.75" customHeight="1" x14ac:dyDescent="0.15">
      <c r="A113" s="16"/>
      <c r="B113" s="230">
        <v>5234</v>
      </c>
      <c r="C113" s="231"/>
      <c r="D113" s="24" t="s">
        <v>102</v>
      </c>
      <c r="E113" s="227">
        <v>5235</v>
      </c>
      <c r="F113" s="228"/>
      <c r="G113" s="26"/>
      <c r="H113" s="227">
        <v>5236</v>
      </c>
      <c r="I113" s="228"/>
      <c r="J113" s="26"/>
      <c r="K113" s="227">
        <v>5237</v>
      </c>
      <c r="L113" s="228"/>
      <c r="M113" s="26"/>
      <c r="N113" s="227">
        <v>5238</v>
      </c>
      <c r="O113" s="228"/>
      <c r="P113" s="26"/>
      <c r="Q113" s="227">
        <v>5239</v>
      </c>
      <c r="R113" s="228"/>
      <c r="S113" s="26"/>
      <c r="T113" s="227">
        <v>5240</v>
      </c>
      <c r="U113" s="228"/>
      <c r="V113" s="26"/>
      <c r="W113" s="227">
        <v>5241</v>
      </c>
      <c r="X113" s="228"/>
      <c r="Y113" s="26"/>
      <c r="Z113" s="227">
        <v>5242</v>
      </c>
      <c r="AA113" s="228"/>
      <c r="AB113" s="26"/>
      <c r="AC113" s="227">
        <v>5243</v>
      </c>
      <c r="AD113" s="228"/>
      <c r="AE113" s="26"/>
      <c r="AF113" s="37"/>
      <c r="AG113" s="38"/>
      <c r="AH113" s="32"/>
      <c r="AI113" s="38"/>
      <c r="AJ113" s="38"/>
      <c r="AK113" s="32"/>
      <c r="AL113" s="16"/>
    </row>
    <row r="114" spans="1:38" ht="15.75" customHeight="1" x14ac:dyDescent="0.15">
      <c r="A114" s="16"/>
      <c r="B114" s="207">
        <v>5134</v>
      </c>
      <c r="C114" s="237"/>
      <c r="D114" s="24" t="s">
        <v>102</v>
      </c>
      <c r="E114" s="227">
        <v>5135</v>
      </c>
      <c r="F114" s="228"/>
      <c r="G114" s="26"/>
      <c r="H114" s="227">
        <v>5136</v>
      </c>
      <c r="I114" s="228"/>
      <c r="J114" s="26"/>
      <c r="K114" s="227">
        <v>5137</v>
      </c>
      <c r="L114" s="228"/>
      <c r="M114" s="26"/>
      <c r="N114" s="227">
        <v>5138</v>
      </c>
      <c r="O114" s="228"/>
      <c r="P114" s="26"/>
      <c r="Q114" s="227">
        <v>5139</v>
      </c>
      <c r="R114" s="228"/>
      <c r="S114" s="26"/>
      <c r="T114" s="227">
        <v>5140</v>
      </c>
      <c r="U114" s="228"/>
      <c r="V114" s="26"/>
      <c r="W114" s="227">
        <v>5141</v>
      </c>
      <c r="X114" s="228"/>
      <c r="Y114" s="26"/>
      <c r="Z114" s="227">
        <v>5142</v>
      </c>
      <c r="AA114" s="228"/>
      <c r="AB114" s="26"/>
      <c r="AC114" s="230" t="s">
        <v>102</v>
      </c>
      <c r="AD114" s="231"/>
      <c r="AE114" s="24" t="s">
        <v>102</v>
      </c>
      <c r="AF114" s="35"/>
      <c r="AG114" s="36"/>
      <c r="AH114" s="32"/>
      <c r="AI114" s="36"/>
      <c r="AJ114" s="36"/>
      <c r="AK114" s="32"/>
      <c r="AL114" s="16"/>
    </row>
    <row r="115" spans="1:38" ht="15.75" customHeight="1" x14ac:dyDescent="0.15">
      <c r="A115" s="16"/>
      <c r="B115" s="207">
        <v>5034</v>
      </c>
      <c r="C115" s="237"/>
      <c r="D115" s="24" t="s">
        <v>102</v>
      </c>
      <c r="E115" s="227">
        <v>5035</v>
      </c>
      <c r="F115" s="228"/>
      <c r="G115" s="26"/>
      <c r="H115" s="227">
        <v>5036</v>
      </c>
      <c r="I115" s="228"/>
      <c r="J115" s="26"/>
      <c r="K115" s="227">
        <v>5037</v>
      </c>
      <c r="L115" s="228"/>
      <c r="M115" s="26"/>
      <c r="N115" s="227">
        <v>5038</v>
      </c>
      <c r="O115" s="228"/>
      <c r="P115" s="26"/>
      <c r="Q115" s="227">
        <v>5039</v>
      </c>
      <c r="R115" s="228"/>
      <c r="S115" s="26"/>
      <c r="T115" s="227">
        <v>5040</v>
      </c>
      <c r="U115" s="228"/>
      <c r="V115" s="26"/>
      <c r="W115" s="227">
        <v>5041</v>
      </c>
      <c r="X115" s="228"/>
      <c r="Y115" s="26"/>
      <c r="Z115" s="222">
        <v>5042</v>
      </c>
      <c r="AA115" s="223"/>
      <c r="AB115" s="25"/>
      <c r="AC115" s="207" t="s">
        <v>102</v>
      </c>
      <c r="AD115" s="208"/>
      <c r="AE115" s="24" t="s">
        <v>102</v>
      </c>
      <c r="AF115" s="35"/>
      <c r="AG115" s="36"/>
      <c r="AH115" s="32"/>
      <c r="AI115" s="36"/>
      <c r="AJ115" s="36"/>
      <c r="AK115" s="32"/>
      <c r="AL115" s="16"/>
    </row>
    <row r="116" spans="1:38" ht="15.75" customHeight="1" x14ac:dyDescent="0.15">
      <c r="A116" s="16"/>
      <c r="B116" s="207">
        <v>4934</v>
      </c>
      <c r="C116" s="237"/>
      <c r="D116" s="24" t="s">
        <v>102</v>
      </c>
      <c r="E116" s="227">
        <v>4935</v>
      </c>
      <c r="F116" s="228"/>
      <c r="G116" s="26"/>
      <c r="H116" s="227">
        <v>4936</v>
      </c>
      <c r="I116" s="228"/>
      <c r="J116" s="26"/>
      <c r="K116" s="227">
        <v>4937</v>
      </c>
      <c r="L116" s="228"/>
      <c r="M116" s="26"/>
      <c r="N116" s="227">
        <v>4938</v>
      </c>
      <c r="O116" s="228"/>
      <c r="P116" s="26"/>
      <c r="Q116" s="227">
        <v>4939</v>
      </c>
      <c r="R116" s="228"/>
      <c r="S116" s="26"/>
      <c r="T116" s="227">
        <v>4940</v>
      </c>
      <c r="U116" s="228"/>
      <c r="V116" s="26"/>
      <c r="W116" s="222">
        <v>4941</v>
      </c>
      <c r="X116" s="223"/>
      <c r="Y116" s="25"/>
      <c r="Z116" s="207" t="s">
        <v>102</v>
      </c>
      <c r="AA116" s="208"/>
      <c r="AB116" s="24" t="s">
        <v>102</v>
      </c>
      <c r="AC116" s="207" t="s">
        <v>102</v>
      </c>
      <c r="AD116" s="208"/>
      <c r="AE116" s="24" t="s">
        <v>102</v>
      </c>
      <c r="AF116" s="35"/>
      <c r="AG116" s="36"/>
      <c r="AH116" s="32"/>
      <c r="AI116" s="36"/>
      <c r="AJ116" s="36"/>
      <c r="AK116" s="32"/>
      <c r="AL116" s="16"/>
    </row>
    <row r="117" spans="1:38" ht="15.75" customHeight="1" x14ac:dyDescent="0.15">
      <c r="A117" s="16"/>
      <c r="B117" s="207">
        <v>4834</v>
      </c>
      <c r="C117" s="237"/>
      <c r="D117" s="24" t="s">
        <v>102</v>
      </c>
      <c r="E117" s="227">
        <v>4835</v>
      </c>
      <c r="F117" s="228"/>
      <c r="G117" s="26"/>
      <c r="H117" s="227">
        <v>4836</v>
      </c>
      <c r="I117" s="228"/>
      <c r="J117" s="26"/>
      <c r="K117" s="227">
        <v>4837</v>
      </c>
      <c r="L117" s="228"/>
      <c r="M117" s="26"/>
      <c r="N117" s="227">
        <v>4838</v>
      </c>
      <c r="O117" s="228"/>
      <c r="P117" s="26"/>
      <c r="Q117" s="222">
        <v>4839</v>
      </c>
      <c r="R117" s="223"/>
      <c r="S117" s="25"/>
      <c r="T117" s="222">
        <v>4840</v>
      </c>
      <c r="U117" s="223"/>
      <c r="V117" s="25"/>
      <c r="W117" s="207" t="s">
        <v>102</v>
      </c>
      <c r="X117" s="208"/>
      <c r="Y117" s="24" t="s">
        <v>102</v>
      </c>
      <c r="Z117" s="207" t="s">
        <v>102</v>
      </c>
      <c r="AA117" s="208"/>
      <c r="AB117" s="24" t="s">
        <v>102</v>
      </c>
      <c r="AC117" s="207" t="s">
        <v>102</v>
      </c>
      <c r="AD117" s="208"/>
      <c r="AE117" s="24" t="s">
        <v>102</v>
      </c>
      <c r="AF117" s="35"/>
      <c r="AG117" s="36"/>
      <c r="AH117" s="32"/>
      <c r="AI117" s="36"/>
      <c r="AJ117" s="36"/>
      <c r="AK117" s="32"/>
      <c r="AL117" s="16"/>
    </row>
    <row r="118" spans="1:38" ht="15.75" customHeight="1" x14ac:dyDescent="0.15">
      <c r="A118" s="16"/>
      <c r="B118" s="207">
        <v>4734</v>
      </c>
      <c r="C118" s="237"/>
      <c r="D118" s="24" t="s">
        <v>102</v>
      </c>
      <c r="E118" s="227">
        <v>4735</v>
      </c>
      <c r="F118" s="228"/>
      <c r="G118" s="26"/>
      <c r="H118" s="227">
        <v>4736</v>
      </c>
      <c r="I118" s="228"/>
      <c r="J118" s="26"/>
      <c r="K118" s="227">
        <v>4737</v>
      </c>
      <c r="L118" s="228"/>
      <c r="M118" s="26"/>
      <c r="N118" s="207" t="s">
        <v>102</v>
      </c>
      <c r="O118" s="208"/>
      <c r="P118" s="24" t="s">
        <v>102</v>
      </c>
      <c r="Q118" s="207" t="s">
        <v>102</v>
      </c>
      <c r="R118" s="208"/>
      <c r="S118" s="24" t="s">
        <v>102</v>
      </c>
      <c r="T118" s="207" t="s">
        <v>102</v>
      </c>
      <c r="U118" s="208"/>
      <c r="V118" s="24" t="s">
        <v>102</v>
      </c>
      <c r="W118" s="207" t="s">
        <v>102</v>
      </c>
      <c r="X118" s="208"/>
      <c r="Y118" s="24" t="s">
        <v>102</v>
      </c>
      <c r="Z118" s="207" t="s">
        <v>102</v>
      </c>
      <c r="AA118" s="208"/>
      <c r="AB118" s="24" t="s">
        <v>102</v>
      </c>
      <c r="AC118" s="207" t="s">
        <v>102</v>
      </c>
      <c r="AD118" s="208"/>
      <c r="AE118" s="24" t="s">
        <v>102</v>
      </c>
      <c r="AF118" s="35"/>
      <c r="AG118" s="36"/>
      <c r="AH118" s="32"/>
      <c r="AI118" s="36"/>
      <c r="AJ118" s="36"/>
      <c r="AK118" s="32"/>
      <c r="AL118" s="16"/>
    </row>
    <row r="119" spans="1:38" ht="15.75" customHeight="1" thickBot="1" x14ac:dyDescent="0.2">
      <c r="A119" s="16"/>
      <c r="B119" s="242">
        <v>4634</v>
      </c>
      <c r="C119" s="243"/>
      <c r="D119" s="39" t="s">
        <v>102</v>
      </c>
      <c r="E119" s="235">
        <v>4635</v>
      </c>
      <c r="F119" s="244"/>
      <c r="G119" s="40"/>
      <c r="H119" s="242">
        <v>4636</v>
      </c>
      <c r="I119" s="245"/>
      <c r="J119" s="39"/>
      <c r="K119" s="242" t="s">
        <v>102</v>
      </c>
      <c r="L119" s="245"/>
      <c r="M119" s="39" t="s">
        <v>102</v>
      </c>
      <c r="N119" s="230" t="s">
        <v>102</v>
      </c>
      <c r="O119" s="239"/>
      <c r="P119" s="28" t="s">
        <v>102</v>
      </c>
      <c r="Q119" s="207" t="s">
        <v>102</v>
      </c>
      <c r="R119" s="208"/>
      <c r="S119" s="24" t="s">
        <v>102</v>
      </c>
      <c r="T119" s="207" t="s">
        <v>102</v>
      </c>
      <c r="U119" s="208"/>
      <c r="V119" s="24" t="s">
        <v>102</v>
      </c>
      <c r="W119" s="207" t="s">
        <v>102</v>
      </c>
      <c r="X119" s="208"/>
      <c r="Y119" s="24" t="s">
        <v>102</v>
      </c>
      <c r="Z119" s="207" t="s">
        <v>102</v>
      </c>
      <c r="AA119" s="208"/>
      <c r="AB119" s="24" t="s">
        <v>102</v>
      </c>
      <c r="AC119" s="207" t="s">
        <v>102</v>
      </c>
      <c r="AD119" s="208"/>
      <c r="AE119" s="24" t="s">
        <v>102</v>
      </c>
      <c r="AF119" s="35"/>
      <c r="AG119" s="36"/>
      <c r="AH119" s="32"/>
      <c r="AI119" s="36"/>
      <c r="AJ119" s="36"/>
      <c r="AK119" s="32"/>
      <c r="AL119" s="16"/>
    </row>
    <row r="120" spans="1:38" ht="15.75" customHeight="1" thickTop="1" x14ac:dyDescent="0.15">
      <c r="A120" s="16"/>
      <c r="B120" s="209" t="s">
        <v>6</v>
      </c>
      <c r="C120" s="210"/>
      <c r="D120" s="210"/>
      <c r="E120" s="210"/>
      <c r="F120" s="210"/>
      <c r="G120" s="211"/>
      <c r="H120" s="215">
        <f>COUNTIF(B110:AE119,"✓")</f>
        <v>0</v>
      </c>
      <c r="I120" s="216"/>
      <c r="J120" s="217"/>
      <c r="K120" s="41"/>
      <c r="L120" s="42"/>
      <c r="M120" s="42"/>
      <c r="N120" s="17"/>
      <c r="O120" s="17"/>
      <c r="P120" s="17"/>
      <c r="Q120" s="17"/>
      <c r="R120" s="17"/>
      <c r="S120" s="16"/>
      <c r="T120" s="16"/>
      <c r="U120" s="16"/>
      <c r="V120" s="16"/>
      <c r="W120" s="16"/>
      <c r="X120" s="16"/>
      <c r="Y120" s="16"/>
      <c r="Z120" s="16"/>
      <c r="AA120" s="16"/>
      <c r="AB120" s="16"/>
      <c r="AC120" s="16"/>
      <c r="AD120" s="16"/>
      <c r="AE120" s="16"/>
      <c r="AF120" s="16"/>
      <c r="AG120" s="16"/>
      <c r="AH120" s="16"/>
      <c r="AI120" s="16"/>
      <c r="AJ120" s="16"/>
      <c r="AK120" s="16"/>
      <c r="AL120" s="16"/>
    </row>
    <row r="121" spans="1:38" ht="15.75" customHeight="1" thickBot="1" x14ac:dyDescent="0.2">
      <c r="A121" s="16"/>
      <c r="B121" s="212"/>
      <c r="C121" s="213"/>
      <c r="D121" s="213"/>
      <c r="E121" s="213"/>
      <c r="F121" s="213"/>
      <c r="G121" s="214"/>
      <c r="H121" s="218"/>
      <c r="I121" s="219"/>
      <c r="J121" s="220"/>
      <c r="K121" s="43"/>
      <c r="L121" s="32"/>
      <c r="M121" s="32"/>
      <c r="N121" s="17"/>
      <c r="O121" s="17"/>
      <c r="P121" s="17"/>
      <c r="Q121" s="17"/>
      <c r="R121" s="17"/>
      <c r="S121" s="17"/>
      <c r="T121" s="17"/>
      <c r="U121" s="16"/>
      <c r="V121" s="16"/>
      <c r="W121" s="17"/>
      <c r="X121" s="17"/>
      <c r="Y121" s="16"/>
      <c r="Z121" s="16"/>
      <c r="AA121" s="17"/>
      <c r="AB121" s="17"/>
      <c r="AC121" s="16"/>
      <c r="AD121" s="16"/>
      <c r="AE121" s="17"/>
      <c r="AF121" s="17"/>
      <c r="AG121" s="16"/>
      <c r="AH121" s="16"/>
      <c r="AI121" s="16"/>
      <c r="AJ121" s="16"/>
      <c r="AK121" s="16"/>
      <c r="AL121" s="16"/>
    </row>
    <row r="122" spans="1:38" ht="15.75" customHeight="1" thickTop="1" x14ac:dyDescent="0.15">
      <c r="A122" s="16"/>
      <c r="B122" s="17"/>
      <c r="C122" s="17"/>
      <c r="D122" s="17"/>
      <c r="E122" s="16"/>
      <c r="F122" s="16"/>
      <c r="G122" s="17"/>
      <c r="H122" s="17"/>
      <c r="I122" s="16"/>
      <c r="J122" s="16"/>
      <c r="K122" s="17"/>
      <c r="L122" s="17"/>
      <c r="M122" s="16"/>
      <c r="N122" s="16"/>
      <c r="O122" s="17"/>
      <c r="P122" s="17"/>
      <c r="Q122" s="16"/>
      <c r="R122" s="16"/>
      <c r="S122" s="17"/>
      <c r="T122" s="17"/>
      <c r="U122" s="16"/>
      <c r="V122" s="16"/>
      <c r="W122" s="17"/>
      <c r="X122" s="17"/>
      <c r="Y122" s="16"/>
      <c r="Z122" s="16"/>
      <c r="AA122" s="17"/>
      <c r="AB122" s="17"/>
      <c r="AC122" s="16"/>
      <c r="AD122" s="16"/>
      <c r="AE122" s="17"/>
      <c r="AF122" s="17"/>
      <c r="AG122" s="16"/>
      <c r="AH122" s="16"/>
      <c r="AI122" s="16"/>
      <c r="AJ122" s="16"/>
      <c r="AK122" s="16"/>
      <c r="AL122" s="16"/>
    </row>
    <row r="123" spans="1:38" ht="15.75" customHeight="1" x14ac:dyDescent="0.15">
      <c r="A123" s="16"/>
      <c r="B123" s="17"/>
      <c r="C123" s="16" t="s">
        <v>175</v>
      </c>
      <c r="D123" s="17"/>
      <c r="E123" s="17"/>
      <c r="F123" s="17"/>
      <c r="G123" s="17"/>
      <c r="H123" s="16"/>
      <c r="I123" s="16"/>
      <c r="J123" s="17"/>
      <c r="K123" s="17"/>
      <c r="L123" s="16"/>
      <c r="M123" s="16"/>
      <c r="N123" s="17"/>
      <c r="O123" s="17"/>
      <c r="P123" s="16"/>
      <c r="Q123" s="16"/>
      <c r="R123" s="17"/>
      <c r="S123" s="16"/>
      <c r="T123" s="17"/>
      <c r="U123" s="16"/>
      <c r="V123" s="16"/>
      <c r="W123" s="17"/>
      <c r="X123" s="17"/>
      <c r="Y123" s="16"/>
      <c r="Z123" s="16"/>
      <c r="AA123" s="17"/>
      <c r="AB123" s="17"/>
      <c r="AC123" s="16"/>
      <c r="AD123" s="16"/>
      <c r="AE123" s="17"/>
      <c r="AF123" s="17"/>
      <c r="AG123" s="16"/>
      <c r="AH123" s="16"/>
      <c r="AI123" s="16"/>
      <c r="AJ123" s="16"/>
      <c r="AK123" s="16"/>
      <c r="AL123" s="16"/>
    </row>
    <row r="124" spans="1:38" ht="15.75" customHeight="1" x14ac:dyDescent="0.15">
      <c r="A124" s="16"/>
      <c r="B124" s="17"/>
      <c r="C124" s="16" t="s">
        <v>195</v>
      </c>
      <c r="D124" s="17"/>
      <c r="E124" s="17"/>
      <c r="F124" s="17"/>
      <c r="G124" s="17"/>
      <c r="H124" s="16"/>
      <c r="I124" s="16"/>
      <c r="J124" s="17"/>
      <c r="K124" s="17"/>
      <c r="L124" s="16"/>
      <c r="M124" s="16"/>
      <c r="N124" s="17"/>
      <c r="O124" s="17"/>
      <c r="P124" s="16"/>
      <c r="Q124" s="16"/>
      <c r="R124" s="17"/>
      <c r="S124" s="16"/>
      <c r="T124" s="17"/>
      <c r="U124" s="16"/>
      <c r="V124" s="16"/>
      <c r="W124" s="17"/>
      <c r="X124" s="17"/>
      <c r="Y124" s="16"/>
      <c r="Z124" s="16"/>
      <c r="AA124" s="17"/>
      <c r="AB124" s="17"/>
      <c r="AC124" s="16"/>
      <c r="AD124" s="16"/>
      <c r="AE124" s="17"/>
      <c r="AF124" s="17"/>
      <c r="AG124" s="16"/>
      <c r="AH124" s="16"/>
      <c r="AI124" s="16"/>
      <c r="AJ124" s="16"/>
      <c r="AK124" s="16"/>
      <c r="AL124" s="16"/>
    </row>
    <row r="125" spans="1:38" ht="15.75" customHeight="1" x14ac:dyDescent="0.15">
      <c r="A125" s="16"/>
      <c r="B125" s="17"/>
      <c r="C125" s="16" t="s">
        <v>196</v>
      </c>
      <c r="D125" s="17"/>
      <c r="E125" s="17"/>
      <c r="F125" s="17"/>
      <c r="G125" s="17"/>
      <c r="H125" s="16"/>
      <c r="I125" s="16"/>
      <c r="J125" s="17"/>
      <c r="K125" s="17"/>
      <c r="L125" s="16"/>
      <c r="M125" s="16"/>
      <c r="N125" s="17"/>
      <c r="O125" s="17"/>
      <c r="P125" s="16"/>
      <c r="Q125" s="16"/>
      <c r="R125" s="17"/>
      <c r="S125" s="16"/>
      <c r="T125" s="17"/>
      <c r="U125" s="16"/>
      <c r="V125" s="16"/>
      <c r="W125" s="17"/>
      <c r="X125" s="17"/>
      <c r="Y125" s="16"/>
      <c r="Z125" s="16"/>
      <c r="AA125" s="17"/>
      <c r="AB125" s="17"/>
      <c r="AC125" s="16"/>
      <c r="AD125" s="16"/>
      <c r="AE125" s="17"/>
      <c r="AF125" s="17"/>
      <c r="AG125" s="16"/>
      <c r="AH125" s="16"/>
      <c r="AI125" s="16"/>
      <c r="AJ125" s="16"/>
      <c r="AK125" s="16"/>
      <c r="AL125" s="16"/>
    </row>
    <row r="126" spans="1:38" ht="15.75" customHeight="1" x14ac:dyDescent="0.15">
      <c r="A126" s="16"/>
      <c r="B126" s="17"/>
      <c r="C126" s="17"/>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row>
    <row r="127" spans="1:38" ht="15.75" customHeight="1" x14ac:dyDescent="0.15">
      <c r="A127" s="16"/>
      <c r="B127" s="17"/>
      <c r="C127" s="17"/>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row>
    <row r="128" spans="1:38" ht="15.75" customHeight="1" x14ac:dyDescent="0.15">
      <c r="A128" s="16"/>
      <c r="B128" s="17"/>
      <c r="C128" s="17"/>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row>
    <row r="129" spans="1:38" ht="15.75" customHeight="1" x14ac:dyDescent="0.15">
      <c r="A129" s="16"/>
      <c r="B129" s="17"/>
      <c r="C129" s="17"/>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row>
    <row r="130" spans="1:38" ht="15.75" customHeight="1" x14ac:dyDescent="0.15">
      <c r="A130" s="16"/>
      <c r="B130" s="17"/>
      <c r="C130" s="17"/>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6"/>
    </row>
    <row r="131" spans="1:38" ht="15.75" customHeight="1" x14ac:dyDescent="0.15">
      <c r="A131" s="16"/>
      <c r="B131" s="17"/>
      <c r="C131" s="17"/>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row>
    <row r="132" spans="1:38" ht="15.75" customHeight="1" x14ac:dyDescent="0.15">
      <c r="A132" s="16"/>
      <c r="B132" s="17"/>
      <c r="C132" s="17"/>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c r="AK132" s="16"/>
      <c r="AL132" s="16"/>
    </row>
    <row r="133" spans="1:38" ht="15.75" customHeight="1" x14ac:dyDescent="0.15">
      <c r="A133" s="16"/>
      <c r="B133" s="17"/>
      <c r="C133" s="17"/>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row>
    <row r="134" spans="1:38" ht="15.75" customHeight="1" x14ac:dyDescent="0.15">
      <c r="A134" s="16"/>
      <c r="B134" s="17"/>
      <c r="C134" s="17"/>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row>
    <row r="135" spans="1:38" ht="15.75" customHeight="1" x14ac:dyDescent="0.15">
      <c r="A135" s="16"/>
      <c r="B135" s="17"/>
      <c r="C135" s="17"/>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6"/>
    </row>
    <row r="136" spans="1:38" ht="15.75" customHeight="1" x14ac:dyDescent="0.15">
      <c r="A136" s="16"/>
      <c r="B136" s="17"/>
      <c r="C136" s="17"/>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row>
    <row r="137" spans="1:38" ht="15.75" customHeight="1" x14ac:dyDescent="0.15">
      <c r="A137" s="16"/>
      <c r="B137" s="17"/>
      <c r="C137" s="17"/>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row>
    <row r="138" spans="1:38" ht="15.75" customHeight="1" x14ac:dyDescent="0.15">
      <c r="A138" s="16"/>
      <c r="B138" s="17"/>
      <c r="C138" s="17"/>
      <c r="D138" s="16"/>
      <c r="E138" s="16"/>
      <c r="F138" s="16"/>
      <c r="G138" s="16"/>
      <c r="H138" s="16"/>
      <c r="I138" s="16"/>
      <c r="J138" s="16"/>
      <c r="K138" s="16"/>
      <c r="L138" s="16"/>
      <c r="M138" s="16"/>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c r="AK138" s="16"/>
      <c r="AL138" s="16"/>
    </row>
    <row r="139" spans="1:38" ht="15.75" customHeight="1" x14ac:dyDescent="0.15">
      <c r="A139" s="16"/>
      <c r="B139" s="17"/>
      <c r="C139" s="17"/>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6"/>
    </row>
    <row r="140" spans="1:38" ht="15.75" customHeight="1" x14ac:dyDescent="0.15">
      <c r="A140" s="16"/>
      <c r="B140" s="17"/>
      <c r="C140" s="17"/>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row>
    <row r="141" spans="1:38" ht="15.75" customHeight="1" x14ac:dyDescent="0.15">
      <c r="A141" s="16"/>
      <c r="B141" s="17"/>
      <c r="C141" s="17"/>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6"/>
    </row>
    <row r="142" spans="1:38" ht="15.75" customHeight="1" x14ac:dyDescent="0.15">
      <c r="A142" s="16"/>
      <c r="B142" s="17"/>
      <c r="C142" s="17"/>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6"/>
    </row>
    <row r="143" spans="1:38" ht="15.75" customHeight="1" x14ac:dyDescent="0.15">
      <c r="A143" s="16"/>
      <c r="B143" s="17"/>
      <c r="C143" s="17"/>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16"/>
    </row>
    <row r="144" spans="1:38" ht="15.75" customHeight="1" x14ac:dyDescent="0.15">
      <c r="A144" s="16"/>
      <c r="B144" s="17"/>
      <c r="C144" s="17"/>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6"/>
    </row>
    <row r="145" spans="1:38" ht="15.75" customHeight="1" x14ac:dyDescent="0.15">
      <c r="A145" s="16"/>
      <c r="B145" s="17"/>
      <c r="C145" s="17"/>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6"/>
    </row>
    <row r="146" spans="1:38" ht="15.75" customHeight="1" x14ac:dyDescent="0.15">
      <c r="A146" s="16"/>
      <c r="B146" s="17"/>
      <c r="C146" s="17"/>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row>
    <row r="147" spans="1:38" ht="15.75" customHeight="1" x14ac:dyDescent="0.15">
      <c r="A147" s="16"/>
      <c r="B147" s="17"/>
      <c r="C147" s="17"/>
      <c r="D147" s="16"/>
      <c r="E147" s="16"/>
      <c r="F147" s="16"/>
      <c r="G147" s="16"/>
      <c r="H147" s="16"/>
      <c r="I147" s="16"/>
      <c r="J147" s="16"/>
      <c r="K147" s="16"/>
      <c r="L147" s="16"/>
      <c r="M147" s="16"/>
      <c r="N147" s="221" t="s">
        <v>187</v>
      </c>
      <c r="O147" s="221"/>
      <c r="P147" s="221"/>
      <c r="Q147" s="221"/>
      <c r="R147" s="221"/>
      <c r="S147" s="221"/>
      <c r="T147" s="221"/>
      <c r="U147" s="221"/>
      <c r="V147" s="221"/>
      <c r="W147" s="221"/>
      <c r="X147" s="221"/>
      <c r="Y147" s="221"/>
      <c r="Z147" s="16"/>
      <c r="AA147" s="16"/>
      <c r="AB147" s="16"/>
      <c r="AC147" s="16"/>
      <c r="AD147" s="16"/>
      <c r="AE147" s="16"/>
      <c r="AF147" s="16"/>
      <c r="AG147" s="16"/>
      <c r="AH147" s="16"/>
      <c r="AI147" s="16"/>
      <c r="AJ147" s="16"/>
      <c r="AK147" s="16"/>
      <c r="AL147" s="16"/>
    </row>
    <row r="148" spans="1:38" ht="15.75" customHeight="1" x14ac:dyDescent="0.15">
      <c r="A148" s="16"/>
      <c r="B148" s="17"/>
      <c r="C148" s="17"/>
      <c r="D148" s="16"/>
      <c r="E148" s="16"/>
      <c r="F148" s="16"/>
      <c r="G148" s="16"/>
      <c r="H148" s="16"/>
      <c r="I148" s="16"/>
      <c r="J148" s="16"/>
      <c r="K148" s="44"/>
      <c r="L148" s="44"/>
      <c r="M148" s="44"/>
      <c r="N148" s="221"/>
      <c r="O148" s="221"/>
      <c r="P148" s="221"/>
      <c r="Q148" s="221"/>
      <c r="R148" s="221"/>
      <c r="S148" s="221"/>
      <c r="T148" s="221"/>
      <c r="U148" s="221"/>
      <c r="V148" s="221"/>
      <c r="W148" s="221"/>
      <c r="X148" s="221"/>
      <c r="Y148" s="221"/>
      <c r="Z148" s="16"/>
      <c r="AA148" s="16"/>
      <c r="AB148" s="16"/>
      <c r="AC148" s="16"/>
      <c r="AD148" s="16"/>
      <c r="AE148" s="16"/>
      <c r="AF148" s="16"/>
      <c r="AG148" s="16"/>
      <c r="AH148" s="16"/>
      <c r="AI148" s="16"/>
      <c r="AJ148" s="16"/>
      <c r="AK148" s="16"/>
      <c r="AL148" s="16"/>
    </row>
    <row r="149" spans="1:38" ht="15.75" customHeight="1" x14ac:dyDescent="0.15">
      <c r="A149" s="16"/>
      <c r="B149" s="17"/>
      <c r="C149" s="17"/>
      <c r="D149" s="16"/>
      <c r="E149" s="16"/>
      <c r="F149" s="16"/>
      <c r="G149" s="16"/>
      <c r="H149" s="16"/>
      <c r="I149" s="16"/>
      <c r="J149" s="16"/>
      <c r="K149" s="44"/>
      <c r="L149" s="44"/>
      <c r="M149" s="44"/>
      <c r="N149" s="44"/>
      <c r="O149" s="44"/>
      <c r="P149" s="44"/>
      <c r="Q149" s="44"/>
      <c r="R149" s="44"/>
      <c r="S149" s="44"/>
      <c r="T149" s="44"/>
      <c r="U149" s="44"/>
      <c r="V149" s="44"/>
      <c r="W149" s="16"/>
      <c r="X149" s="16"/>
      <c r="Y149" s="16"/>
      <c r="Z149" s="16"/>
      <c r="AA149" s="16"/>
      <c r="AB149" s="16"/>
      <c r="AC149" s="16"/>
      <c r="AD149" s="16"/>
      <c r="AE149" s="16"/>
      <c r="AF149" s="16"/>
      <c r="AG149" s="16"/>
      <c r="AH149" s="16"/>
      <c r="AI149" s="16"/>
      <c r="AJ149" s="16"/>
      <c r="AK149" s="16"/>
      <c r="AL149" s="16"/>
    </row>
    <row r="150" spans="1:38" ht="15.75" customHeight="1" x14ac:dyDescent="0.15">
      <c r="A150" s="16"/>
      <c r="B150" s="17"/>
      <c r="C150" s="17"/>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6"/>
    </row>
    <row r="151" spans="1:38" ht="15.75" customHeight="1" x14ac:dyDescent="0.15">
      <c r="A151" s="16"/>
      <c r="B151" s="17"/>
      <c r="C151" s="17"/>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c r="AK151" s="16"/>
      <c r="AL151" s="16"/>
    </row>
    <row r="152" spans="1:38" ht="15.75" customHeight="1" x14ac:dyDescent="0.15">
      <c r="A152" s="16"/>
      <c r="B152" s="17"/>
      <c r="C152" s="17"/>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6"/>
    </row>
    <row r="153" spans="1:38" ht="15.75" customHeight="1" x14ac:dyDescent="0.15">
      <c r="A153" s="16"/>
      <c r="B153" s="17"/>
      <c r="C153" s="17"/>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row>
    <row r="154" spans="1:38" ht="15.75" customHeight="1" x14ac:dyDescent="0.15">
      <c r="A154" s="16"/>
      <c r="B154" s="17"/>
      <c r="C154" s="17"/>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row>
    <row r="155" spans="1:38" ht="15.75" customHeight="1" x14ac:dyDescent="0.15">
      <c r="A155" s="16"/>
      <c r="B155" s="17"/>
      <c r="C155" s="17"/>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row>
    <row r="156" spans="1:38" ht="15.75" customHeight="1" x14ac:dyDescent="0.15">
      <c r="A156" s="16"/>
      <c r="B156" s="17"/>
      <c r="C156" s="17"/>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row>
    <row r="157" spans="1:38" ht="15.75" customHeight="1" x14ac:dyDescent="0.15">
      <c r="A157" s="16"/>
      <c r="B157" s="17"/>
      <c r="C157" s="17"/>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row>
    <row r="158" spans="1:38" ht="15.75" customHeight="1" x14ac:dyDescent="0.15">
      <c r="A158" s="16"/>
      <c r="B158" s="23" t="s">
        <v>108</v>
      </c>
      <c r="C158" s="17"/>
      <c r="D158" s="16"/>
      <c r="E158" s="16"/>
      <c r="F158" s="16"/>
      <c r="G158" s="16"/>
      <c r="H158" s="16"/>
      <c r="I158" s="16"/>
      <c r="J158" s="16"/>
      <c r="K158" s="23"/>
      <c r="L158" s="23"/>
      <c r="M158" s="23"/>
      <c r="N158" s="23"/>
      <c r="O158" s="23"/>
      <c r="P158" s="23"/>
      <c r="Q158" s="23"/>
      <c r="R158" s="23"/>
      <c r="S158" s="23"/>
      <c r="T158" s="17"/>
      <c r="U158" s="17"/>
      <c r="V158" s="17"/>
      <c r="W158" s="17"/>
      <c r="X158" s="17"/>
      <c r="Y158" s="17"/>
      <c r="Z158" s="17"/>
      <c r="AA158" s="17"/>
      <c r="AB158" s="17"/>
      <c r="AC158" s="17"/>
      <c r="AD158" s="17"/>
      <c r="AE158" s="17"/>
      <c r="AF158" s="16"/>
      <c r="AG158" s="16"/>
      <c r="AH158" s="16"/>
      <c r="AI158" s="16"/>
      <c r="AJ158" s="16"/>
      <c r="AK158" s="16"/>
      <c r="AL158" s="16"/>
    </row>
    <row r="159" spans="1:38" ht="15.75" customHeight="1" x14ac:dyDescent="0.15">
      <c r="A159" s="16"/>
      <c r="B159" s="17"/>
      <c r="C159" s="17"/>
      <c r="D159" s="16"/>
      <c r="E159" s="16"/>
      <c r="F159" s="16"/>
      <c r="G159" s="16"/>
      <c r="H159" s="16"/>
      <c r="I159" s="16"/>
      <c r="J159" s="16"/>
      <c r="K159" s="16"/>
      <c r="L159" s="16"/>
      <c r="M159" s="16"/>
      <c r="N159" s="16"/>
      <c r="O159" s="16"/>
      <c r="P159" s="16"/>
      <c r="Q159" s="16"/>
      <c r="R159" s="16"/>
      <c r="S159" s="16"/>
      <c r="T159" s="16"/>
      <c r="U159" s="16"/>
      <c r="V159" s="16"/>
      <c r="W159" s="16"/>
      <c r="X159" s="16"/>
      <c r="Y159" s="16"/>
      <c r="Z159" s="36"/>
      <c r="AA159" s="32"/>
      <c r="AB159" s="36"/>
      <c r="AC159" s="36"/>
      <c r="AD159" s="32"/>
      <c r="AE159" s="16"/>
      <c r="AF159" s="16"/>
      <c r="AG159" s="16"/>
      <c r="AH159" s="16"/>
      <c r="AI159" s="16"/>
      <c r="AJ159" s="16"/>
      <c r="AK159" s="16"/>
      <c r="AL159" s="16"/>
    </row>
    <row r="160" spans="1:38" ht="15.75" customHeight="1" x14ac:dyDescent="0.15">
      <c r="A160" s="16"/>
      <c r="B160" s="105" t="s">
        <v>104</v>
      </c>
      <c r="C160" s="106"/>
      <c r="D160" s="106"/>
      <c r="E160" s="106"/>
      <c r="F160" s="106"/>
      <c r="G160" s="106"/>
      <c r="H160" s="106"/>
      <c r="I160" s="106"/>
      <c r="J160" s="106"/>
      <c r="K160" s="106"/>
      <c r="L160" s="106"/>
      <c r="M160" s="106"/>
      <c r="N160" s="106"/>
      <c r="O160" s="106"/>
      <c r="P160" s="106"/>
      <c r="Q160" s="106"/>
      <c r="R160" s="106"/>
      <c r="S160" s="232"/>
      <c r="T160" s="34"/>
      <c r="U160" s="31"/>
      <c r="V160" s="31"/>
      <c r="W160" s="31"/>
      <c r="X160" s="31"/>
      <c r="Y160" s="31"/>
      <c r="Z160" s="36"/>
      <c r="AA160" s="32"/>
      <c r="AB160" s="36"/>
      <c r="AC160" s="36"/>
      <c r="AD160" s="32"/>
      <c r="AE160" s="17"/>
      <c r="AF160" s="17"/>
      <c r="AG160" s="17"/>
      <c r="AH160" s="17"/>
      <c r="AI160" s="16"/>
      <c r="AJ160" s="16"/>
      <c r="AK160" s="16"/>
      <c r="AL160" s="16"/>
    </row>
    <row r="161" spans="1:38" ht="15.75" customHeight="1" x14ac:dyDescent="0.15">
      <c r="A161" s="16"/>
      <c r="B161" s="207" t="s">
        <v>102</v>
      </c>
      <c r="C161" s="208"/>
      <c r="D161" s="24" t="s">
        <v>102</v>
      </c>
      <c r="E161" s="207" t="s">
        <v>102</v>
      </c>
      <c r="F161" s="208"/>
      <c r="G161" s="24" t="s">
        <v>102</v>
      </c>
      <c r="H161" s="207" t="s">
        <v>102</v>
      </c>
      <c r="I161" s="208"/>
      <c r="J161" s="24" t="s">
        <v>102</v>
      </c>
      <c r="K161" s="230" t="s">
        <v>102</v>
      </c>
      <c r="L161" s="239"/>
      <c r="M161" s="28" t="s">
        <v>102</v>
      </c>
      <c r="N161" s="240">
        <v>5834</v>
      </c>
      <c r="O161" s="241"/>
      <c r="P161" s="45"/>
      <c r="Q161" s="230">
        <v>5835</v>
      </c>
      <c r="R161" s="239"/>
      <c r="S161" s="28" t="s">
        <v>102</v>
      </c>
      <c r="T161" s="46"/>
      <c r="U161" s="32"/>
      <c r="V161" s="32"/>
      <c r="W161" s="32"/>
      <c r="X161" s="32"/>
      <c r="Y161" s="32"/>
      <c r="Z161" s="36"/>
      <c r="AA161" s="32"/>
      <c r="AB161" s="36"/>
      <c r="AC161" s="36"/>
      <c r="AD161" s="32"/>
      <c r="AE161" s="32"/>
      <c r="AF161" s="36"/>
      <c r="AG161" s="36"/>
      <c r="AH161" s="32"/>
      <c r="AI161" s="16"/>
      <c r="AJ161" s="16"/>
      <c r="AK161" s="16"/>
      <c r="AL161" s="16"/>
    </row>
    <row r="162" spans="1:38" ht="15.75" customHeight="1" x14ac:dyDescent="0.15">
      <c r="A162" s="16"/>
      <c r="B162" s="207" t="s">
        <v>102</v>
      </c>
      <c r="C162" s="208"/>
      <c r="D162" s="24" t="s">
        <v>102</v>
      </c>
      <c r="E162" s="207" t="s">
        <v>102</v>
      </c>
      <c r="F162" s="208"/>
      <c r="G162" s="24" t="s">
        <v>102</v>
      </c>
      <c r="H162" s="207" t="s">
        <v>102</v>
      </c>
      <c r="I162" s="208"/>
      <c r="J162" s="24" t="s">
        <v>102</v>
      </c>
      <c r="K162" s="222">
        <v>5733</v>
      </c>
      <c r="L162" s="223"/>
      <c r="M162" s="25"/>
      <c r="N162" s="222">
        <v>5734</v>
      </c>
      <c r="O162" s="223"/>
      <c r="P162" s="25"/>
      <c r="Q162" s="207">
        <v>5735</v>
      </c>
      <c r="R162" s="208"/>
      <c r="S162" s="24" t="s">
        <v>102</v>
      </c>
      <c r="T162" s="46"/>
      <c r="U162" s="17"/>
      <c r="V162" s="32"/>
      <c r="W162" s="32"/>
      <c r="X162" s="32"/>
      <c r="Y162" s="32"/>
      <c r="Z162" s="36"/>
      <c r="AA162" s="32"/>
      <c r="AB162" s="36"/>
      <c r="AC162" s="36"/>
      <c r="AD162" s="32"/>
      <c r="AE162" s="32"/>
      <c r="AF162" s="36"/>
      <c r="AG162" s="36"/>
      <c r="AH162" s="32"/>
      <c r="AI162" s="16"/>
      <c r="AJ162" s="16"/>
      <c r="AK162" s="16"/>
      <c r="AL162" s="16"/>
    </row>
    <row r="163" spans="1:38" ht="15.75" customHeight="1" x14ac:dyDescent="0.15">
      <c r="A163" s="16"/>
      <c r="B163" s="207" t="s">
        <v>102</v>
      </c>
      <c r="C163" s="208"/>
      <c r="D163" s="24" t="s">
        <v>102</v>
      </c>
      <c r="E163" s="207" t="s">
        <v>102</v>
      </c>
      <c r="F163" s="208"/>
      <c r="G163" s="24" t="s">
        <v>102</v>
      </c>
      <c r="H163" s="227">
        <v>5632</v>
      </c>
      <c r="I163" s="228"/>
      <c r="J163" s="26"/>
      <c r="K163" s="227">
        <v>5633</v>
      </c>
      <c r="L163" s="228"/>
      <c r="M163" s="26"/>
      <c r="N163" s="227">
        <v>5634</v>
      </c>
      <c r="O163" s="228"/>
      <c r="P163" s="26"/>
      <c r="Q163" s="207">
        <v>5635</v>
      </c>
      <c r="R163" s="208"/>
      <c r="S163" s="24" t="s">
        <v>102</v>
      </c>
      <c r="T163" s="46"/>
      <c r="U163" s="47"/>
      <c r="V163" s="32"/>
      <c r="W163" s="32"/>
      <c r="X163" s="32"/>
      <c r="Y163" s="32"/>
      <c r="Z163" s="36"/>
      <c r="AA163" s="32"/>
      <c r="AB163" s="36"/>
      <c r="AC163" s="36"/>
      <c r="AD163" s="32"/>
      <c r="AE163" s="32"/>
      <c r="AF163" s="36"/>
      <c r="AG163" s="36"/>
      <c r="AH163" s="32"/>
      <c r="AI163" s="16"/>
      <c r="AJ163" s="16"/>
      <c r="AK163" s="16"/>
      <c r="AL163" s="16"/>
    </row>
    <row r="164" spans="1:38" ht="15.75" customHeight="1" x14ac:dyDescent="0.15">
      <c r="A164" s="16"/>
      <c r="B164" s="227">
        <v>5530</v>
      </c>
      <c r="C164" s="228"/>
      <c r="D164" s="26"/>
      <c r="E164" s="227">
        <v>5531</v>
      </c>
      <c r="F164" s="228"/>
      <c r="G164" s="26"/>
      <c r="H164" s="227">
        <v>5532</v>
      </c>
      <c r="I164" s="228"/>
      <c r="J164" s="26"/>
      <c r="K164" s="227">
        <v>5533</v>
      </c>
      <c r="L164" s="228"/>
      <c r="M164" s="26"/>
      <c r="N164" s="227">
        <v>5534</v>
      </c>
      <c r="O164" s="228"/>
      <c r="P164" s="26"/>
      <c r="Q164" s="207">
        <v>5535</v>
      </c>
      <c r="R164" s="208"/>
      <c r="S164" s="24" t="s">
        <v>102</v>
      </c>
      <c r="T164" s="46"/>
      <c r="U164" s="17"/>
      <c r="V164" s="32"/>
      <c r="W164" s="32"/>
      <c r="X164" s="32"/>
      <c r="Y164" s="32"/>
      <c r="Z164" s="36"/>
      <c r="AA164" s="32"/>
      <c r="AB164" s="36"/>
      <c r="AC164" s="36"/>
      <c r="AD164" s="32"/>
      <c r="AE164" s="32"/>
      <c r="AF164" s="36"/>
      <c r="AG164" s="36"/>
      <c r="AH164" s="32"/>
      <c r="AI164" s="16"/>
      <c r="AJ164" s="16"/>
      <c r="AK164" s="16"/>
      <c r="AL164" s="16"/>
    </row>
    <row r="165" spans="1:38" ht="15.75" customHeight="1" x14ac:dyDescent="0.15">
      <c r="A165" s="16"/>
      <c r="B165" s="227">
        <v>5430</v>
      </c>
      <c r="C165" s="228"/>
      <c r="D165" s="26"/>
      <c r="E165" s="227">
        <v>5431</v>
      </c>
      <c r="F165" s="228"/>
      <c r="G165" s="26"/>
      <c r="H165" s="227">
        <v>5432</v>
      </c>
      <c r="I165" s="228"/>
      <c r="J165" s="26"/>
      <c r="K165" s="227">
        <v>5433</v>
      </c>
      <c r="L165" s="228"/>
      <c r="M165" s="26"/>
      <c r="N165" s="227">
        <v>5434</v>
      </c>
      <c r="O165" s="228"/>
      <c r="P165" s="26"/>
      <c r="Q165" s="207">
        <v>5435</v>
      </c>
      <c r="R165" s="208"/>
      <c r="S165" s="24" t="s">
        <v>102</v>
      </c>
      <c r="T165" s="46"/>
      <c r="U165" s="47"/>
      <c r="V165" s="32"/>
      <c r="W165" s="32"/>
      <c r="X165" s="32"/>
      <c r="Y165" s="32"/>
      <c r="Z165" s="16"/>
      <c r="AA165" s="17"/>
      <c r="AB165" s="17"/>
      <c r="AC165" s="16"/>
      <c r="AD165" s="16"/>
      <c r="AE165" s="32"/>
      <c r="AF165" s="36"/>
      <c r="AG165" s="36"/>
      <c r="AH165" s="32"/>
      <c r="AI165" s="16"/>
      <c r="AJ165" s="16"/>
      <c r="AK165" s="16"/>
      <c r="AL165" s="16"/>
    </row>
    <row r="166" spans="1:38" ht="15.75" customHeight="1" x14ac:dyDescent="0.15">
      <c r="A166" s="16"/>
      <c r="B166" s="227">
        <v>5330</v>
      </c>
      <c r="C166" s="228"/>
      <c r="D166" s="26"/>
      <c r="E166" s="227">
        <v>5331</v>
      </c>
      <c r="F166" s="228"/>
      <c r="G166" s="26"/>
      <c r="H166" s="227">
        <v>5332</v>
      </c>
      <c r="I166" s="228"/>
      <c r="J166" s="26"/>
      <c r="K166" s="227">
        <v>5333</v>
      </c>
      <c r="L166" s="228"/>
      <c r="M166" s="26"/>
      <c r="N166" s="227">
        <v>5334</v>
      </c>
      <c r="O166" s="228"/>
      <c r="P166" s="26"/>
      <c r="Q166" s="207">
        <v>5335</v>
      </c>
      <c r="R166" s="208"/>
      <c r="S166" s="24" t="s">
        <v>102</v>
      </c>
      <c r="T166" s="46"/>
      <c r="U166" s="47"/>
      <c r="V166" s="32"/>
      <c r="W166" s="32"/>
      <c r="X166" s="32"/>
      <c r="Y166" s="32"/>
      <c r="Z166" s="16"/>
      <c r="AA166" s="17"/>
      <c r="AB166" s="17"/>
      <c r="AC166" s="16"/>
      <c r="AD166" s="16"/>
      <c r="AE166" s="32"/>
      <c r="AF166" s="36"/>
      <c r="AG166" s="36"/>
      <c r="AH166" s="32"/>
      <c r="AI166" s="16"/>
      <c r="AJ166" s="16"/>
      <c r="AK166" s="16"/>
      <c r="AL166" s="16"/>
    </row>
    <row r="167" spans="1:38" ht="15.75" customHeight="1" x14ac:dyDescent="0.15">
      <c r="A167" s="16"/>
      <c r="B167" s="227">
        <v>5230</v>
      </c>
      <c r="C167" s="228"/>
      <c r="D167" s="26"/>
      <c r="E167" s="227">
        <v>5231</v>
      </c>
      <c r="F167" s="228"/>
      <c r="G167" s="26"/>
      <c r="H167" s="227">
        <v>5232</v>
      </c>
      <c r="I167" s="228"/>
      <c r="J167" s="26"/>
      <c r="K167" s="227">
        <v>5233</v>
      </c>
      <c r="L167" s="228"/>
      <c r="M167" s="26"/>
      <c r="N167" s="227">
        <v>5234</v>
      </c>
      <c r="O167" s="228"/>
      <c r="P167" s="26"/>
      <c r="Q167" s="207">
        <v>5235</v>
      </c>
      <c r="R167" s="208"/>
      <c r="S167" s="24" t="s">
        <v>102</v>
      </c>
      <c r="T167" s="46"/>
      <c r="U167" s="32"/>
      <c r="V167" s="32"/>
      <c r="W167" s="32"/>
      <c r="X167" s="32"/>
      <c r="Y167" s="32"/>
      <c r="Z167" s="32"/>
      <c r="AA167" s="32"/>
      <c r="AB167" s="32"/>
      <c r="AC167" s="36"/>
      <c r="AD167" s="36"/>
      <c r="AE167" s="32"/>
      <c r="AF167" s="36"/>
      <c r="AG167" s="36"/>
      <c r="AH167" s="32"/>
      <c r="AI167" s="16"/>
      <c r="AJ167" s="16"/>
      <c r="AK167" s="16"/>
      <c r="AL167" s="16"/>
    </row>
    <row r="168" spans="1:38" ht="15.75" customHeight="1" x14ac:dyDescent="0.15">
      <c r="A168" s="16"/>
      <c r="B168" s="227">
        <v>5130</v>
      </c>
      <c r="C168" s="228"/>
      <c r="D168" s="26"/>
      <c r="E168" s="227">
        <v>5131</v>
      </c>
      <c r="F168" s="228"/>
      <c r="G168" s="26"/>
      <c r="H168" s="227">
        <v>5132</v>
      </c>
      <c r="I168" s="228"/>
      <c r="J168" s="26"/>
      <c r="K168" s="227">
        <v>5133</v>
      </c>
      <c r="L168" s="228"/>
      <c r="M168" s="26"/>
      <c r="N168" s="227">
        <v>5134</v>
      </c>
      <c r="O168" s="228"/>
      <c r="P168" s="26"/>
      <c r="Q168" s="207">
        <v>5135</v>
      </c>
      <c r="R168" s="208"/>
      <c r="S168" s="24" t="s">
        <v>102</v>
      </c>
      <c r="T168" s="46"/>
      <c r="U168" s="32"/>
      <c r="V168" s="32"/>
      <c r="W168" s="32"/>
      <c r="X168" s="32"/>
      <c r="Y168" s="32"/>
      <c r="Z168" s="32"/>
      <c r="AA168" s="32"/>
      <c r="AB168" s="32"/>
      <c r="AC168" s="36"/>
      <c r="AD168" s="36"/>
      <c r="AE168" s="32"/>
      <c r="AF168" s="36"/>
      <c r="AG168" s="36"/>
      <c r="AH168" s="32"/>
      <c r="AI168" s="16"/>
      <c r="AJ168" s="16"/>
      <c r="AK168" s="16"/>
      <c r="AL168" s="16"/>
    </row>
    <row r="169" spans="1:38" ht="15.75" customHeight="1" x14ac:dyDescent="0.15">
      <c r="A169" s="16"/>
      <c r="B169" s="207">
        <v>5030</v>
      </c>
      <c r="C169" s="208"/>
      <c r="D169" s="24" t="s">
        <v>102</v>
      </c>
      <c r="E169" s="207">
        <v>5031</v>
      </c>
      <c r="F169" s="208"/>
      <c r="G169" s="24" t="s">
        <v>102</v>
      </c>
      <c r="H169" s="227">
        <v>5032</v>
      </c>
      <c r="I169" s="228"/>
      <c r="J169" s="26"/>
      <c r="K169" s="227">
        <v>5033</v>
      </c>
      <c r="L169" s="228"/>
      <c r="M169" s="26"/>
      <c r="N169" s="227">
        <v>5034</v>
      </c>
      <c r="O169" s="228"/>
      <c r="P169" s="26"/>
      <c r="Q169" s="207">
        <v>5035</v>
      </c>
      <c r="R169" s="208"/>
      <c r="S169" s="24" t="s">
        <v>102</v>
      </c>
      <c r="T169" s="46"/>
      <c r="U169" s="32"/>
      <c r="V169" s="32"/>
      <c r="W169" s="32"/>
      <c r="X169" s="32"/>
      <c r="Y169" s="32"/>
      <c r="Z169" s="32"/>
      <c r="AA169" s="32"/>
      <c r="AB169" s="32"/>
      <c r="AC169" s="36"/>
      <c r="AD169" s="36"/>
      <c r="AE169" s="32"/>
      <c r="AF169" s="36"/>
      <c r="AG169" s="36"/>
      <c r="AH169" s="32"/>
      <c r="AI169" s="16"/>
      <c r="AJ169" s="16"/>
      <c r="AK169" s="16"/>
      <c r="AL169" s="16"/>
    </row>
    <row r="170" spans="1:38" ht="15.75" customHeight="1" x14ac:dyDescent="0.15">
      <c r="A170" s="16"/>
      <c r="B170" s="230">
        <v>4930</v>
      </c>
      <c r="C170" s="239"/>
      <c r="D170" s="28" t="s">
        <v>102</v>
      </c>
      <c r="E170" s="230">
        <v>4931</v>
      </c>
      <c r="F170" s="239"/>
      <c r="G170" s="28" t="s">
        <v>102</v>
      </c>
      <c r="H170" s="158">
        <v>4932</v>
      </c>
      <c r="I170" s="159"/>
      <c r="J170" s="48"/>
      <c r="K170" s="227">
        <v>4933</v>
      </c>
      <c r="L170" s="228"/>
      <c r="M170" s="26"/>
      <c r="N170" s="227">
        <v>4934</v>
      </c>
      <c r="O170" s="228"/>
      <c r="P170" s="26"/>
      <c r="Q170" s="207">
        <v>4935</v>
      </c>
      <c r="R170" s="208"/>
      <c r="S170" s="24" t="s">
        <v>102</v>
      </c>
      <c r="T170" s="46"/>
      <c r="U170" s="32"/>
      <c r="V170" s="32"/>
      <c r="W170" s="32"/>
      <c r="X170" s="32"/>
      <c r="Y170" s="32"/>
      <c r="Z170" s="32"/>
      <c r="AA170" s="32"/>
      <c r="AB170" s="32"/>
      <c r="AC170" s="36"/>
      <c r="AD170" s="36"/>
      <c r="AE170" s="32"/>
      <c r="AF170" s="36"/>
      <c r="AG170" s="36"/>
      <c r="AH170" s="32"/>
      <c r="AI170" s="16"/>
      <c r="AJ170" s="16"/>
      <c r="AK170" s="16"/>
      <c r="AL170" s="16"/>
    </row>
    <row r="171" spans="1:38" ht="15.75" customHeight="1" x14ac:dyDescent="0.15">
      <c r="A171" s="16"/>
      <c r="B171" s="230">
        <v>4830</v>
      </c>
      <c r="C171" s="239"/>
      <c r="D171" s="28" t="s">
        <v>102</v>
      </c>
      <c r="E171" s="230">
        <v>4831</v>
      </c>
      <c r="F171" s="239"/>
      <c r="G171" s="28" t="s">
        <v>102</v>
      </c>
      <c r="H171" s="158">
        <v>4832</v>
      </c>
      <c r="I171" s="159"/>
      <c r="J171" s="26"/>
      <c r="K171" s="227">
        <v>4833</v>
      </c>
      <c r="L171" s="228"/>
      <c r="M171" s="26"/>
      <c r="N171" s="227">
        <v>4834</v>
      </c>
      <c r="O171" s="228"/>
      <c r="P171" s="26"/>
      <c r="Q171" s="207">
        <v>4835</v>
      </c>
      <c r="R171" s="208"/>
      <c r="S171" s="24" t="s">
        <v>102</v>
      </c>
      <c r="T171" s="46"/>
      <c r="U171" s="32"/>
      <c r="V171" s="32"/>
      <c r="W171" s="32"/>
      <c r="X171" s="32"/>
      <c r="Y171" s="32"/>
      <c r="Z171" s="32"/>
      <c r="AA171" s="32"/>
      <c r="AB171" s="32"/>
      <c r="AC171" s="16"/>
      <c r="AD171" s="16"/>
      <c r="AE171" s="17"/>
      <c r="AF171" s="17"/>
      <c r="AG171" s="16"/>
      <c r="AH171" s="16"/>
      <c r="AI171" s="16"/>
      <c r="AJ171" s="16"/>
      <c r="AK171" s="16"/>
      <c r="AL171" s="16"/>
    </row>
    <row r="172" spans="1:38" ht="15.75" customHeight="1" x14ac:dyDescent="0.15">
      <c r="A172" s="16"/>
      <c r="B172" s="230">
        <v>4730</v>
      </c>
      <c r="C172" s="239"/>
      <c r="D172" s="28" t="s">
        <v>102</v>
      </c>
      <c r="E172" s="230">
        <v>4731</v>
      </c>
      <c r="F172" s="239"/>
      <c r="G172" s="28" t="s">
        <v>102</v>
      </c>
      <c r="H172" s="158">
        <v>4732</v>
      </c>
      <c r="I172" s="159"/>
      <c r="J172" s="48"/>
      <c r="K172" s="227">
        <v>4733</v>
      </c>
      <c r="L172" s="228"/>
      <c r="M172" s="26"/>
      <c r="N172" s="227">
        <v>4734</v>
      </c>
      <c r="O172" s="228"/>
      <c r="P172" s="26"/>
      <c r="Q172" s="207">
        <v>4735</v>
      </c>
      <c r="R172" s="208"/>
      <c r="S172" s="24" t="s">
        <v>102</v>
      </c>
      <c r="T172" s="46"/>
      <c r="U172" s="32"/>
      <c r="V172" s="32"/>
      <c r="W172" s="32"/>
      <c r="X172" s="32"/>
      <c r="Y172" s="32"/>
      <c r="Z172" s="32"/>
      <c r="AA172" s="32"/>
      <c r="AB172" s="32"/>
      <c r="AC172" s="16"/>
      <c r="AD172" s="16"/>
      <c r="AE172" s="17"/>
      <c r="AF172" s="17"/>
      <c r="AG172" s="16"/>
      <c r="AH172" s="16"/>
      <c r="AI172" s="16"/>
      <c r="AJ172" s="16"/>
      <c r="AK172" s="16"/>
      <c r="AL172" s="16"/>
    </row>
    <row r="173" spans="1:38" ht="15.75" customHeight="1" x14ac:dyDescent="0.15">
      <c r="A173" s="16"/>
      <c r="B173" s="230">
        <v>4630</v>
      </c>
      <c r="C173" s="239"/>
      <c r="D173" s="28" t="s">
        <v>102</v>
      </c>
      <c r="E173" s="230">
        <v>4631</v>
      </c>
      <c r="F173" s="239"/>
      <c r="G173" s="28" t="s">
        <v>102</v>
      </c>
      <c r="H173" s="158">
        <v>4632</v>
      </c>
      <c r="I173" s="159"/>
      <c r="J173" s="26"/>
      <c r="K173" s="227">
        <v>4633</v>
      </c>
      <c r="L173" s="228"/>
      <c r="M173" s="26"/>
      <c r="N173" s="227">
        <v>4634</v>
      </c>
      <c r="O173" s="228"/>
      <c r="P173" s="26"/>
      <c r="Q173" s="207">
        <v>4635</v>
      </c>
      <c r="R173" s="208"/>
      <c r="S173" s="24" t="s">
        <v>102</v>
      </c>
      <c r="T173" s="46"/>
      <c r="U173" s="32"/>
      <c r="V173" s="32"/>
      <c r="W173" s="32"/>
      <c r="X173" s="32"/>
      <c r="Y173" s="32"/>
      <c r="Z173" s="32"/>
      <c r="AA173" s="32"/>
      <c r="AB173" s="32"/>
      <c r="AC173" s="16"/>
      <c r="AD173" s="16"/>
      <c r="AE173" s="17"/>
      <c r="AF173" s="17"/>
      <c r="AG173" s="16"/>
      <c r="AH173" s="16"/>
      <c r="AI173" s="16"/>
      <c r="AJ173" s="16"/>
      <c r="AK173" s="16"/>
      <c r="AL173" s="16"/>
    </row>
    <row r="174" spans="1:38" ht="15.75" customHeight="1" x14ac:dyDescent="0.15">
      <c r="A174" s="16"/>
      <c r="B174" s="230">
        <v>4530</v>
      </c>
      <c r="C174" s="239"/>
      <c r="D174" s="28" t="s">
        <v>102</v>
      </c>
      <c r="E174" s="230">
        <v>4531</v>
      </c>
      <c r="F174" s="239"/>
      <c r="G174" s="28" t="s">
        <v>102</v>
      </c>
      <c r="H174" s="158">
        <v>4532</v>
      </c>
      <c r="I174" s="159"/>
      <c r="J174" s="48"/>
      <c r="K174" s="227">
        <v>4533</v>
      </c>
      <c r="L174" s="228"/>
      <c r="M174" s="26"/>
      <c r="N174" s="227">
        <v>4534</v>
      </c>
      <c r="O174" s="228"/>
      <c r="P174" s="26"/>
      <c r="Q174" s="207" t="s">
        <v>102</v>
      </c>
      <c r="R174" s="208"/>
      <c r="S174" s="24" t="s">
        <v>102</v>
      </c>
      <c r="T174" s="46"/>
      <c r="U174" s="32"/>
      <c r="V174" s="32"/>
      <c r="W174" s="32"/>
      <c r="X174" s="32"/>
      <c r="Y174" s="32"/>
      <c r="Z174" s="32"/>
      <c r="AA174" s="32"/>
      <c r="AB174" s="32"/>
      <c r="AC174" s="16"/>
      <c r="AD174" s="17"/>
      <c r="AE174" s="17"/>
      <c r="AF174" s="17"/>
      <c r="AG174" s="16"/>
      <c r="AH174" s="17"/>
      <c r="AI174" s="16"/>
      <c r="AJ174" s="16"/>
      <c r="AK174" s="16"/>
      <c r="AL174" s="16"/>
    </row>
    <row r="175" spans="1:38" ht="15.75" customHeight="1" x14ac:dyDescent="0.15">
      <c r="A175" s="16"/>
      <c r="B175" s="230">
        <v>4430</v>
      </c>
      <c r="C175" s="239"/>
      <c r="D175" s="28" t="s">
        <v>102</v>
      </c>
      <c r="E175" s="230">
        <v>4431</v>
      </c>
      <c r="F175" s="239"/>
      <c r="G175" s="28" t="s">
        <v>102</v>
      </c>
      <c r="H175" s="158">
        <v>4432</v>
      </c>
      <c r="I175" s="159"/>
      <c r="J175" s="26"/>
      <c r="K175" s="227">
        <v>4433</v>
      </c>
      <c r="L175" s="228"/>
      <c r="M175" s="26"/>
      <c r="N175" s="207" t="s">
        <v>102</v>
      </c>
      <c r="O175" s="208"/>
      <c r="P175" s="24" t="s">
        <v>102</v>
      </c>
      <c r="Q175" s="207" t="s">
        <v>102</v>
      </c>
      <c r="R175" s="208"/>
      <c r="S175" s="24" t="s">
        <v>102</v>
      </c>
      <c r="T175" s="46"/>
      <c r="U175" s="32"/>
      <c r="V175" s="32"/>
      <c r="W175" s="32"/>
      <c r="X175" s="32"/>
      <c r="Y175" s="32"/>
      <c r="Z175" s="32"/>
      <c r="AA175" s="32"/>
      <c r="AB175" s="32"/>
      <c r="AC175" s="16"/>
      <c r="AD175" s="16"/>
      <c r="AE175" s="16"/>
      <c r="AF175" s="16"/>
      <c r="AG175" s="16"/>
      <c r="AH175" s="16"/>
      <c r="AI175" s="16"/>
      <c r="AJ175" s="16"/>
      <c r="AK175" s="16"/>
      <c r="AL175" s="16"/>
    </row>
    <row r="176" spans="1:38" ht="15.75" customHeight="1" thickBot="1" x14ac:dyDescent="0.2">
      <c r="A176" s="16"/>
      <c r="B176" s="230">
        <v>4330</v>
      </c>
      <c r="C176" s="239"/>
      <c r="D176" s="28" t="s">
        <v>102</v>
      </c>
      <c r="E176" s="230">
        <v>4331</v>
      </c>
      <c r="F176" s="239"/>
      <c r="G176" s="28" t="s">
        <v>102</v>
      </c>
      <c r="H176" s="158">
        <v>4332</v>
      </c>
      <c r="I176" s="159"/>
      <c r="J176" s="26"/>
      <c r="K176" s="227">
        <v>4333</v>
      </c>
      <c r="L176" s="228"/>
      <c r="M176" s="26"/>
      <c r="N176" s="207" t="s">
        <v>102</v>
      </c>
      <c r="O176" s="208"/>
      <c r="P176" s="24" t="s">
        <v>102</v>
      </c>
      <c r="Q176" s="207" t="s">
        <v>102</v>
      </c>
      <c r="R176" s="208"/>
      <c r="S176" s="24" t="s">
        <v>102</v>
      </c>
      <c r="T176" s="46"/>
      <c r="U176" s="32"/>
      <c r="V176" s="32"/>
      <c r="W176" s="32"/>
      <c r="X176" s="32"/>
      <c r="Y176" s="32"/>
      <c r="Z176" s="32"/>
      <c r="AA176" s="32"/>
      <c r="AB176" s="32"/>
      <c r="AC176" s="16"/>
      <c r="AD176" s="16"/>
      <c r="AE176" s="16"/>
      <c r="AF176" s="16"/>
      <c r="AG176" s="16"/>
      <c r="AH176" s="16"/>
      <c r="AI176" s="16"/>
      <c r="AJ176" s="16"/>
      <c r="AK176" s="16"/>
      <c r="AL176" s="16"/>
    </row>
    <row r="177" spans="1:38" ht="15.75" customHeight="1" thickTop="1" x14ac:dyDescent="0.15">
      <c r="A177" s="16"/>
      <c r="B177" s="209" t="s">
        <v>7</v>
      </c>
      <c r="C177" s="210"/>
      <c r="D177" s="210"/>
      <c r="E177" s="210"/>
      <c r="F177" s="210"/>
      <c r="G177" s="211"/>
      <c r="H177" s="215">
        <f>COUNTIF(B161:S176,"✓")</f>
        <v>0</v>
      </c>
      <c r="I177" s="216"/>
      <c r="J177" s="217"/>
      <c r="K177" s="49"/>
      <c r="L177" s="31"/>
      <c r="M177" s="31"/>
      <c r="N177" s="31"/>
      <c r="O177" s="31"/>
      <c r="P177" s="31"/>
      <c r="Q177" s="32"/>
      <c r="R177" s="32"/>
      <c r="S177" s="32"/>
      <c r="T177" s="16"/>
      <c r="U177" s="16"/>
      <c r="V177" s="16"/>
      <c r="W177" s="16"/>
      <c r="X177" s="16"/>
      <c r="Y177" s="16"/>
      <c r="Z177" s="16"/>
      <c r="AA177" s="16"/>
      <c r="AB177" s="16"/>
      <c r="AC177" s="16"/>
      <c r="AD177" s="16"/>
      <c r="AE177" s="16"/>
      <c r="AF177" s="16"/>
      <c r="AG177" s="16"/>
      <c r="AH177" s="16"/>
      <c r="AI177" s="16"/>
      <c r="AJ177" s="16"/>
      <c r="AK177" s="16"/>
      <c r="AL177" s="16"/>
    </row>
    <row r="178" spans="1:38" ht="15.75" customHeight="1" thickBot="1" x14ac:dyDescent="0.2">
      <c r="A178" s="16"/>
      <c r="B178" s="212"/>
      <c r="C178" s="213"/>
      <c r="D178" s="213"/>
      <c r="E178" s="213"/>
      <c r="F178" s="213"/>
      <c r="G178" s="214"/>
      <c r="H178" s="218"/>
      <c r="I178" s="219"/>
      <c r="J178" s="220"/>
      <c r="K178" s="49"/>
      <c r="L178" s="31"/>
      <c r="M178" s="31"/>
      <c r="N178" s="31"/>
      <c r="O178" s="31"/>
      <c r="P178" s="31"/>
      <c r="Q178" s="32"/>
      <c r="R178" s="32"/>
      <c r="S178" s="32"/>
      <c r="T178" s="16"/>
      <c r="U178" s="16"/>
      <c r="V178" s="16"/>
      <c r="W178" s="16"/>
      <c r="X178" s="16"/>
      <c r="Y178" s="16"/>
      <c r="Z178" s="16"/>
      <c r="AA178" s="16"/>
      <c r="AB178" s="17"/>
      <c r="AC178" s="17"/>
      <c r="AD178" s="16"/>
      <c r="AE178" s="16"/>
      <c r="AF178" s="16"/>
      <c r="AG178" s="16"/>
      <c r="AH178" s="16"/>
      <c r="AI178" s="16"/>
      <c r="AJ178" s="16"/>
      <c r="AK178" s="16"/>
      <c r="AL178" s="16"/>
    </row>
    <row r="179" spans="1:38" ht="15.75" customHeight="1" thickTop="1" x14ac:dyDescent="0.15">
      <c r="A179" s="16"/>
      <c r="B179" s="17"/>
      <c r="C179" s="17"/>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c r="AB179" s="17"/>
      <c r="AC179" s="17"/>
      <c r="AD179" s="16"/>
      <c r="AE179" s="16"/>
      <c r="AF179" s="16"/>
      <c r="AG179" s="16"/>
      <c r="AH179" s="16"/>
      <c r="AI179" s="16"/>
      <c r="AJ179" s="16"/>
      <c r="AK179" s="16"/>
      <c r="AL179" s="16"/>
    </row>
    <row r="180" spans="1:38" ht="15.75" customHeight="1" x14ac:dyDescent="0.15">
      <c r="A180" s="16"/>
      <c r="B180" s="17"/>
      <c r="C180" s="17" t="s">
        <v>191</v>
      </c>
      <c r="D180" s="32"/>
      <c r="E180" s="16"/>
      <c r="F180" s="16"/>
      <c r="G180" s="16"/>
      <c r="H180" s="16"/>
      <c r="I180" s="16"/>
      <c r="J180" s="16"/>
      <c r="K180" s="16"/>
      <c r="L180" s="16"/>
      <c r="M180" s="16"/>
      <c r="N180" s="16"/>
      <c r="O180" s="16"/>
      <c r="P180" s="16"/>
      <c r="Q180" s="16"/>
      <c r="R180" s="16"/>
      <c r="S180" s="16"/>
      <c r="T180" s="16"/>
      <c r="U180" s="16"/>
      <c r="V180" s="16"/>
      <c r="W180" s="16"/>
      <c r="X180" s="16"/>
      <c r="Y180" s="16"/>
      <c r="Z180" s="16"/>
      <c r="AA180" s="16"/>
      <c r="AB180" s="17"/>
      <c r="AC180" s="17"/>
      <c r="AD180" s="16"/>
      <c r="AE180" s="16"/>
      <c r="AF180" s="16"/>
      <c r="AG180" s="16"/>
      <c r="AH180" s="16"/>
      <c r="AI180" s="16"/>
      <c r="AJ180" s="16"/>
      <c r="AK180" s="16"/>
      <c r="AL180" s="16"/>
    </row>
    <row r="181" spans="1:38" ht="15.75" customHeight="1" x14ac:dyDescent="0.15">
      <c r="A181" s="16"/>
      <c r="B181" s="17"/>
      <c r="C181" s="47" t="s">
        <v>192</v>
      </c>
      <c r="D181" s="32"/>
      <c r="E181" s="16"/>
      <c r="F181" s="16"/>
      <c r="G181" s="16"/>
      <c r="H181" s="16"/>
      <c r="I181" s="16"/>
      <c r="J181" s="16"/>
      <c r="K181" s="16"/>
      <c r="L181" s="16"/>
      <c r="M181" s="16"/>
      <c r="N181" s="16"/>
      <c r="O181" s="16"/>
      <c r="P181" s="16"/>
      <c r="Q181" s="16"/>
      <c r="R181" s="16"/>
      <c r="S181" s="16"/>
      <c r="T181" s="16"/>
      <c r="U181" s="16"/>
      <c r="V181" s="16"/>
      <c r="W181" s="16"/>
      <c r="X181" s="16"/>
      <c r="Y181" s="16"/>
      <c r="Z181" s="16"/>
      <c r="AA181" s="16"/>
      <c r="AB181" s="17"/>
      <c r="AC181" s="17"/>
      <c r="AD181" s="16"/>
      <c r="AE181" s="16"/>
      <c r="AF181" s="16"/>
      <c r="AG181" s="16"/>
      <c r="AH181" s="16"/>
      <c r="AI181" s="16"/>
      <c r="AJ181" s="16"/>
      <c r="AK181" s="16"/>
      <c r="AL181" s="16"/>
    </row>
    <row r="182" spans="1:38" ht="15.75" customHeight="1" x14ac:dyDescent="0.15">
      <c r="A182" s="16"/>
      <c r="B182" s="17"/>
      <c r="C182" s="17" t="s">
        <v>193</v>
      </c>
      <c r="D182" s="32"/>
      <c r="E182" s="16"/>
      <c r="F182" s="16"/>
      <c r="G182" s="16"/>
      <c r="H182" s="16"/>
      <c r="I182" s="16"/>
      <c r="J182" s="16"/>
      <c r="K182" s="16"/>
      <c r="L182" s="16"/>
      <c r="M182" s="16"/>
      <c r="N182" s="16"/>
      <c r="O182" s="16"/>
      <c r="P182" s="16"/>
      <c r="Q182" s="16"/>
      <c r="R182" s="16"/>
      <c r="S182" s="16"/>
      <c r="T182" s="16"/>
      <c r="U182" s="16"/>
      <c r="V182" s="16"/>
      <c r="W182" s="16"/>
      <c r="X182" s="16"/>
      <c r="Y182" s="16"/>
      <c r="Z182" s="16"/>
      <c r="AA182" s="16"/>
      <c r="AB182" s="17"/>
      <c r="AC182" s="17"/>
      <c r="AD182" s="16"/>
      <c r="AE182" s="16"/>
      <c r="AF182" s="16"/>
      <c r="AG182" s="16"/>
      <c r="AH182" s="16"/>
      <c r="AI182" s="16"/>
      <c r="AJ182" s="16"/>
      <c r="AK182" s="16"/>
      <c r="AL182" s="16"/>
    </row>
    <row r="183" spans="1:38" ht="15.75" customHeight="1" x14ac:dyDescent="0.15">
      <c r="A183" s="16"/>
      <c r="B183" s="17"/>
      <c r="C183" s="47" t="s">
        <v>194</v>
      </c>
      <c r="D183" s="32"/>
      <c r="E183" s="16"/>
      <c r="F183" s="16"/>
      <c r="G183" s="16"/>
      <c r="H183" s="16"/>
      <c r="I183" s="16"/>
      <c r="J183" s="16"/>
      <c r="K183" s="16"/>
      <c r="L183" s="16"/>
      <c r="M183" s="16"/>
      <c r="N183" s="16"/>
      <c r="O183" s="16"/>
      <c r="P183" s="16"/>
      <c r="Q183" s="16"/>
      <c r="R183" s="16"/>
      <c r="S183" s="16"/>
      <c r="T183" s="16"/>
      <c r="U183" s="16"/>
      <c r="V183" s="16"/>
      <c r="W183" s="16"/>
      <c r="X183" s="16"/>
      <c r="Y183" s="16"/>
      <c r="Z183" s="16"/>
      <c r="AA183" s="16"/>
      <c r="AB183" s="17"/>
      <c r="AC183" s="17"/>
      <c r="AD183" s="16"/>
      <c r="AE183" s="16"/>
      <c r="AF183" s="16"/>
      <c r="AG183" s="16"/>
      <c r="AH183" s="16"/>
      <c r="AI183" s="16"/>
      <c r="AJ183" s="16"/>
      <c r="AK183" s="16"/>
      <c r="AL183" s="16"/>
    </row>
    <row r="184" spans="1:38" ht="15.75" customHeight="1" x14ac:dyDescent="0.15">
      <c r="A184" s="16"/>
      <c r="B184" s="17"/>
      <c r="C184" s="47" t="s">
        <v>197</v>
      </c>
      <c r="D184" s="32"/>
      <c r="E184" s="16"/>
      <c r="F184" s="16"/>
      <c r="G184" s="16"/>
      <c r="H184" s="16"/>
      <c r="I184" s="16"/>
      <c r="J184" s="16"/>
      <c r="K184" s="16"/>
      <c r="L184" s="16"/>
      <c r="M184" s="16"/>
      <c r="N184" s="16"/>
      <c r="O184" s="16"/>
      <c r="P184" s="16"/>
      <c r="Q184" s="16"/>
      <c r="R184" s="16"/>
      <c r="S184" s="16"/>
      <c r="T184" s="16"/>
      <c r="U184" s="16"/>
      <c r="V184" s="16"/>
      <c r="W184" s="16"/>
      <c r="X184" s="16"/>
      <c r="Y184" s="16"/>
      <c r="Z184" s="16"/>
      <c r="AA184" s="16"/>
      <c r="AB184" s="17"/>
      <c r="AC184" s="17"/>
      <c r="AD184" s="16"/>
      <c r="AE184" s="16"/>
      <c r="AF184" s="16"/>
      <c r="AG184" s="16"/>
      <c r="AH184" s="16"/>
      <c r="AI184" s="16"/>
      <c r="AJ184" s="16"/>
      <c r="AK184" s="16"/>
      <c r="AL184" s="16"/>
    </row>
    <row r="185" spans="1:38" ht="15.75" customHeight="1" x14ac:dyDescent="0.15">
      <c r="A185" s="16"/>
      <c r="B185" s="17"/>
      <c r="C185" s="17"/>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16"/>
      <c r="AJ185" s="16"/>
      <c r="AK185" s="16"/>
      <c r="AL185" s="16"/>
    </row>
    <row r="186" spans="1:38" ht="15.75" customHeight="1" x14ac:dyDescent="0.15">
      <c r="A186" s="16"/>
      <c r="B186" s="17"/>
      <c r="C186" s="17"/>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c r="AK186" s="16"/>
      <c r="AL186" s="16"/>
    </row>
    <row r="187" spans="1:38" ht="15.75" customHeight="1" x14ac:dyDescent="0.15">
      <c r="A187" s="16"/>
      <c r="B187" s="17"/>
      <c r="C187" s="17"/>
      <c r="D187" s="16"/>
      <c r="E187" s="16"/>
      <c r="F187" s="16"/>
      <c r="G187" s="16"/>
      <c r="H187" s="16"/>
      <c r="I187" s="16"/>
      <c r="J187" s="16"/>
      <c r="K187" s="16"/>
      <c r="L187" s="16"/>
      <c r="M187" s="16"/>
      <c r="N187" s="16"/>
      <c r="O187" s="16"/>
      <c r="P187" s="16"/>
      <c r="Q187" s="16"/>
      <c r="R187" s="16"/>
      <c r="S187" s="16"/>
      <c r="T187" s="16"/>
      <c r="U187" s="16"/>
      <c r="V187" s="16"/>
      <c r="W187" s="16"/>
      <c r="X187" s="16"/>
      <c r="Y187" s="16"/>
      <c r="Z187" s="16"/>
      <c r="AA187" s="16"/>
      <c r="AB187" s="16"/>
      <c r="AC187" s="16"/>
      <c r="AD187" s="16"/>
      <c r="AE187" s="16"/>
      <c r="AF187" s="16"/>
      <c r="AG187" s="16"/>
      <c r="AH187" s="16"/>
      <c r="AI187" s="16"/>
      <c r="AJ187" s="16"/>
      <c r="AK187" s="16"/>
      <c r="AL187" s="16"/>
    </row>
    <row r="188" spans="1:38" ht="15.75" customHeight="1" x14ac:dyDescent="0.15">
      <c r="A188" s="16"/>
      <c r="B188" s="17"/>
      <c r="C188" s="17"/>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row>
    <row r="189" spans="1:38" ht="15.75" customHeight="1" x14ac:dyDescent="0.15">
      <c r="A189" s="16"/>
      <c r="B189" s="17"/>
      <c r="C189" s="17"/>
      <c r="D189" s="16"/>
      <c r="E189" s="16"/>
      <c r="F189" s="16"/>
      <c r="G189" s="16"/>
      <c r="H189" s="16"/>
      <c r="I189" s="16"/>
      <c r="J189" s="16"/>
      <c r="K189" s="16"/>
      <c r="L189" s="16"/>
      <c r="M189" s="16"/>
      <c r="N189" s="16"/>
      <c r="O189" s="16"/>
      <c r="P189" s="16"/>
      <c r="Q189" s="16"/>
      <c r="R189" s="16"/>
      <c r="S189" s="16"/>
      <c r="T189" s="16"/>
      <c r="U189" s="16"/>
      <c r="V189" s="16"/>
      <c r="W189" s="221" t="s">
        <v>188</v>
      </c>
      <c r="X189" s="221"/>
      <c r="Y189" s="221"/>
      <c r="Z189" s="221"/>
      <c r="AA189" s="221"/>
      <c r="AB189" s="221"/>
      <c r="AC189" s="221"/>
      <c r="AD189" s="221"/>
      <c r="AE189" s="221"/>
      <c r="AF189" s="221"/>
      <c r="AG189" s="16"/>
      <c r="AH189" s="16"/>
      <c r="AI189" s="16"/>
      <c r="AJ189" s="16"/>
      <c r="AK189" s="16"/>
      <c r="AL189" s="16"/>
    </row>
    <row r="190" spans="1:38" ht="15.75" customHeight="1" x14ac:dyDescent="0.15">
      <c r="A190" s="16"/>
      <c r="B190" s="44"/>
      <c r="C190" s="44"/>
      <c r="D190" s="44"/>
      <c r="E190" s="44"/>
      <c r="F190" s="44"/>
      <c r="G190" s="44"/>
      <c r="H190" s="44"/>
      <c r="I190" s="44"/>
      <c r="J190" s="44"/>
      <c r="K190" s="44"/>
      <c r="L190" s="44"/>
      <c r="M190" s="44"/>
      <c r="N190" s="16"/>
      <c r="O190" s="16"/>
      <c r="P190" s="16"/>
      <c r="Q190" s="16"/>
      <c r="R190" s="16"/>
      <c r="S190" s="16"/>
      <c r="T190" s="16"/>
      <c r="U190" s="16"/>
      <c r="V190" s="16"/>
      <c r="W190" s="221"/>
      <c r="X190" s="221"/>
      <c r="Y190" s="221"/>
      <c r="Z190" s="221"/>
      <c r="AA190" s="221"/>
      <c r="AB190" s="221"/>
      <c r="AC190" s="221"/>
      <c r="AD190" s="221"/>
      <c r="AE190" s="221"/>
      <c r="AF190" s="221"/>
      <c r="AG190" s="16"/>
      <c r="AH190" s="16"/>
      <c r="AI190" s="16"/>
      <c r="AJ190" s="16"/>
      <c r="AK190" s="16"/>
      <c r="AL190" s="16"/>
    </row>
    <row r="191" spans="1:38" ht="15.75" customHeight="1" x14ac:dyDescent="0.15">
      <c r="A191" s="16"/>
      <c r="B191" s="44"/>
      <c r="C191" s="44"/>
      <c r="D191" s="44"/>
      <c r="E191" s="44"/>
      <c r="F191" s="44"/>
      <c r="G191" s="44"/>
      <c r="H191" s="44"/>
      <c r="I191" s="44"/>
      <c r="J191" s="44"/>
      <c r="K191" s="44"/>
      <c r="L191" s="44"/>
      <c r="M191" s="44"/>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c r="AK191" s="16"/>
      <c r="AL191" s="16"/>
    </row>
    <row r="192" spans="1:38" ht="15.75" customHeight="1" x14ac:dyDescent="0.15">
      <c r="A192" s="16"/>
      <c r="B192" s="17"/>
      <c r="C192" s="17"/>
      <c r="D192" s="16"/>
      <c r="E192" s="16"/>
      <c r="F192" s="16"/>
      <c r="G192" s="16"/>
      <c r="H192" s="16"/>
      <c r="I192" s="16"/>
      <c r="J192" s="16"/>
      <c r="K192" s="16"/>
      <c r="L192" s="16"/>
      <c r="M192" s="16"/>
      <c r="N192" s="16"/>
      <c r="O192" s="16"/>
      <c r="P192" s="16"/>
      <c r="Q192" s="16"/>
      <c r="R192" s="16"/>
      <c r="S192" s="16"/>
      <c r="T192" s="16"/>
      <c r="U192" s="16"/>
      <c r="V192" s="16"/>
      <c r="W192" s="16"/>
      <c r="X192" s="16"/>
      <c r="Y192" s="16"/>
      <c r="Z192" s="16"/>
      <c r="AA192" s="16"/>
      <c r="AB192" s="16"/>
      <c r="AC192" s="16"/>
      <c r="AD192" s="16"/>
      <c r="AE192" s="16"/>
      <c r="AF192" s="16"/>
      <c r="AG192" s="16"/>
      <c r="AH192" s="16"/>
      <c r="AI192" s="16"/>
      <c r="AJ192" s="16"/>
      <c r="AK192" s="16"/>
      <c r="AL192" s="16"/>
    </row>
    <row r="193" spans="1:38" ht="15.75" customHeight="1" x14ac:dyDescent="0.15">
      <c r="A193" s="16"/>
      <c r="B193" s="17"/>
      <c r="C193" s="17"/>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6"/>
      <c r="AK193" s="16"/>
      <c r="AL193" s="16"/>
    </row>
    <row r="194" spans="1:38" ht="15.75" customHeight="1" x14ac:dyDescent="0.15">
      <c r="A194" s="16"/>
      <c r="B194" s="17"/>
      <c r="C194" s="17"/>
      <c r="D194" s="16"/>
      <c r="E194" s="16"/>
      <c r="F194" s="16"/>
      <c r="G194" s="16"/>
      <c r="H194" s="16"/>
      <c r="I194" s="16"/>
      <c r="J194" s="16"/>
      <c r="K194" s="16"/>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6"/>
      <c r="AK194" s="16"/>
      <c r="AL194" s="16"/>
    </row>
    <row r="195" spans="1:38" ht="15.75" customHeight="1" x14ac:dyDescent="0.15">
      <c r="A195" s="16"/>
      <c r="B195" s="17"/>
      <c r="C195" s="17"/>
      <c r="D195" s="16"/>
      <c r="E195" s="16"/>
      <c r="F195" s="16"/>
      <c r="G195" s="16"/>
      <c r="H195" s="16"/>
      <c r="I195" s="16"/>
      <c r="J195" s="16"/>
      <c r="K195" s="16"/>
      <c r="L195" s="16"/>
      <c r="M195" s="16"/>
      <c r="N195" s="16"/>
      <c r="O195" s="16"/>
      <c r="P195" s="16"/>
      <c r="Q195" s="16"/>
      <c r="R195" s="16"/>
      <c r="S195" s="16"/>
      <c r="T195" s="16"/>
      <c r="U195" s="16"/>
      <c r="V195" s="16"/>
      <c r="W195" s="16"/>
      <c r="X195" s="16"/>
      <c r="Y195" s="16"/>
      <c r="Z195" s="16"/>
      <c r="AA195" s="16"/>
      <c r="AB195" s="16"/>
      <c r="AC195" s="16"/>
      <c r="AD195" s="16"/>
      <c r="AE195" s="16"/>
      <c r="AF195" s="16"/>
      <c r="AG195" s="16"/>
      <c r="AH195" s="16"/>
      <c r="AI195" s="16"/>
      <c r="AJ195" s="16"/>
      <c r="AK195" s="16"/>
      <c r="AL195" s="16"/>
    </row>
    <row r="196" spans="1:38" ht="15.75" customHeight="1" x14ac:dyDescent="0.15">
      <c r="A196" s="16"/>
      <c r="B196" s="17"/>
      <c r="C196" s="17"/>
      <c r="D196" s="16"/>
      <c r="E196" s="16"/>
      <c r="F196" s="16"/>
      <c r="G196" s="16"/>
      <c r="H196" s="16"/>
      <c r="I196" s="16"/>
      <c r="J196" s="16"/>
      <c r="K196" s="16"/>
      <c r="L196" s="16"/>
      <c r="M196" s="16"/>
      <c r="N196" s="16"/>
      <c r="O196" s="16"/>
      <c r="P196" s="16"/>
      <c r="Q196" s="16"/>
      <c r="R196" s="16"/>
      <c r="S196" s="16"/>
      <c r="T196" s="16"/>
      <c r="U196" s="16"/>
      <c r="V196" s="16"/>
      <c r="W196" s="16"/>
      <c r="X196" s="16"/>
      <c r="Y196" s="16"/>
      <c r="Z196" s="16"/>
      <c r="AA196" s="16"/>
      <c r="AB196" s="16"/>
      <c r="AC196" s="16"/>
      <c r="AD196" s="16"/>
      <c r="AE196" s="16"/>
      <c r="AF196" s="16"/>
      <c r="AG196" s="16"/>
      <c r="AH196" s="16"/>
      <c r="AI196" s="16"/>
      <c r="AJ196" s="16"/>
      <c r="AK196" s="16"/>
      <c r="AL196" s="16"/>
    </row>
    <row r="197" spans="1:38" ht="15.75" customHeight="1" x14ac:dyDescent="0.15">
      <c r="A197" s="16"/>
      <c r="B197" s="44"/>
      <c r="C197" s="44"/>
      <c r="D197" s="44"/>
      <c r="E197" s="44"/>
      <c r="F197" s="44"/>
      <c r="G197" s="44"/>
      <c r="H197" s="44"/>
      <c r="I197" s="44"/>
      <c r="J197" s="44"/>
      <c r="K197" s="44"/>
      <c r="L197" s="44"/>
      <c r="M197" s="44"/>
      <c r="N197" s="16"/>
      <c r="O197" s="16"/>
      <c r="P197" s="16"/>
      <c r="Q197" s="16"/>
      <c r="R197" s="16"/>
      <c r="S197" s="16"/>
      <c r="T197" s="16"/>
      <c r="U197" s="16"/>
      <c r="V197" s="16"/>
      <c r="W197" s="16"/>
      <c r="X197" s="16"/>
      <c r="Y197" s="16"/>
      <c r="Z197" s="16"/>
      <c r="AA197" s="16"/>
      <c r="AB197" s="16"/>
      <c r="AC197" s="16"/>
      <c r="AD197" s="16"/>
      <c r="AE197" s="16"/>
      <c r="AF197" s="16"/>
      <c r="AG197" s="16"/>
      <c r="AH197" s="16"/>
      <c r="AI197" s="16"/>
      <c r="AJ197" s="16"/>
      <c r="AK197" s="16"/>
      <c r="AL197" s="16"/>
    </row>
    <row r="198" spans="1:38" ht="15.75" customHeight="1" x14ac:dyDescent="0.15">
      <c r="A198" s="16"/>
      <c r="B198" s="44"/>
      <c r="C198" s="44"/>
      <c r="D198" s="44"/>
      <c r="E198" s="44"/>
      <c r="F198" s="44"/>
      <c r="G198" s="44"/>
      <c r="H198" s="44"/>
      <c r="I198" s="44"/>
      <c r="J198" s="44"/>
      <c r="K198" s="44"/>
      <c r="L198" s="44"/>
      <c r="M198" s="44"/>
      <c r="N198" s="16"/>
      <c r="O198" s="16"/>
      <c r="P198" s="16"/>
      <c r="Q198" s="16"/>
      <c r="R198" s="16"/>
      <c r="S198" s="16"/>
      <c r="T198" s="16"/>
      <c r="U198" s="16"/>
      <c r="V198" s="16"/>
      <c r="W198" s="16"/>
      <c r="X198" s="16"/>
      <c r="Y198" s="16"/>
      <c r="Z198" s="16"/>
      <c r="AA198" s="16"/>
      <c r="AB198" s="16"/>
      <c r="AC198" s="16"/>
      <c r="AD198" s="16"/>
      <c r="AE198" s="16"/>
      <c r="AF198" s="16"/>
      <c r="AG198" s="16"/>
      <c r="AH198" s="16"/>
      <c r="AI198" s="16"/>
      <c r="AJ198" s="16"/>
      <c r="AK198" s="16"/>
      <c r="AL198" s="16"/>
    </row>
    <row r="199" spans="1:38" ht="15.75" customHeight="1" x14ac:dyDescent="0.15">
      <c r="A199" s="16"/>
      <c r="B199" s="17"/>
      <c r="C199" s="17"/>
      <c r="D199" s="16"/>
      <c r="E199" s="16"/>
      <c r="F199" s="16"/>
      <c r="G199" s="16"/>
      <c r="H199" s="16"/>
      <c r="I199" s="16"/>
      <c r="J199" s="16"/>
      <c r="K199" s="16"/>
      <c r="L199" s="16"/>
      <c r="M199" s="16"/>
      <c r="N199" s="16"/>
      <c r="O199" s="16"/>
      <c r="P199" s="16"/>
      <c r="Q199" s="16"/>
      <c r="R199" s="16"/>
      <c r="S199" s="16"/>
      <c r="T199" s="16"/>
      <c r="U199" s="16"/>
      <c r="V199" s="16"/>
      <c r="W199" s="16"/>
      <c r="X199" s="16"/>
      <c r="Y199" s="16"/>
      <c r="Z199" s="16"/>
      <c r="AA199" s="16"/>
      <c r="AB199" s="16"/>
      <c r="AC199" s="16"/>
      <c r="AD199" s="16"/>
      <c r="AE199" s="16"/>
      <c r="AF199" s="16"/>
      <c r="AG199" s="16"/>
      <c r="AH199" s="16"/>
      <c r="AI199" s="16"/>
      <c r="AJ199" s="16"/>
      <c r="AK199" s="16"/>
      <c r="AL199" s="16"/>
    </row>
    <row r="200" spans="1:38" ht="15.75" customHeight="1" x14ac:dyDescent="0.15">
      <c r="A200" s="16"/>
      <c r="B200" s="17"/>
      <c r="C200" s="17"/>
      <c r="D200" s="16"/>
      <c r="E200" s="16"/>
      <c r="F200" s="16"/>
      <c r="G200" s="16"/>
      <c r="H200" s="16"/>
      <c r="I200" s="16"/>
      <c r="J200" s="16"/>
      <c r="K200" s="16"/>
      <c r="L200" s="16"/>
      <c r="M200" s="16"/>
      <c r="N200" s="16"/>
      <c r="O200" s="16"/>
      <c r="P200" s="16"/>
      <c r="Q200" s="16"/>
      <c r="R200" s="16"/>
      <c r="S200" s="16"/>
      <c r="T200" s="16"/>
      <c r="U200" s="16"/>
      <c r="V200" s="16"/>
      <c r="W200" s="16"/>
      <c r="X200" s="16"/>
      <c r="Y200" s="16"/>
      <c r="Z200" s="16"/>
      <c r="AA200" s="16"/>
      <c r="AB200" s="16"/>
      <c r="AC200" s="16"/>
      <c r="AD200" s="16"/>
      <c r="AE200" s="16"/>
      <c r="AF200" s="16"/>
      <c r="AG200" s="16"/>
      <c r="AH200" s="16"/>
      <c r="AI200" s="16"/>
      <c r="AJ200" s="16"/>
      <c r="AK200" s="16"/>
      <c r="AL200" s="16"/>
    </row>
    <row r="201" spans="1:38" ht="15.75" customHeight="1" x14ac:dyDescent="0.15">
      <c r="A201" s="16"/>
      <c r="B201" s="17"/>
      <c r="C201" s="17"/>
      <c r="D201" s="16"/>
      <c r="E201" s="16"/>
      <c r="F201" s="16"/>
      <c r="G201" s="16"/>
      <c r="H201" s="16"/>
      <c r="I201" s="16"/>
      <c r="J201" s="16"/>
      <c r="K201" s="16"/>
      <c r="L201" s="16"/>
      <c r="M201" s="16"/>
      <c r="N201" s="16"/>
      <c r="O201" s="16"/>
      <c r="P201" s="16"/>
      <c r="Q201" s="16"/>
      <c r="R201" s="16"/>
      <c r="S201" s="16"/>
      <c r="T201" s="16"/>
      <c r="U201" s="16"/>
      <c r="V201" s="16"/>
      <c r="W201" s="16"/>
      <c r="X201" s="16"/>
      <c r="Y201" s="16"/>
      <c r="Z201" s="16"/>
      <c r="AA201" s="16"/>
      <c r="AB201" s="16"/>
      <c r="AC201" s="16"/>
      <c r="AD201" s="16"/>
      <c r="AE201" s="16"/>
      <c r="AF201" s="16"/>
      <c r="AG201" s="16"/>
      <c r="AH201" s="16"/>
      <c r="AI201" s="16"/>
      <c r="AJ201" s="16"/>
      <c r="AK201" s="16"/>
      <c r="AL201" s="16"/>
    </row>
    <row r="202" spans="1:38" ht="15.75" customHeight="1" x14ac:dyDescent="0.15">
      <c r="A202" s="16"/>
      <c r="B202" s="17"/>
      <c r="C202" s="17"/>
      <c r="D202" s="16"/>
      <c r="E202" s="16"/>
      <c r="F202" s="16"/>
      <c r="G202" s="16"/>
      <c r="H202" s="16"/>
      <c r="I202" s="16"/>
      <c r="J202" s="16"/>
      <c r="K202" s="16"/>
      <c r="L202" s="44"/>
      <c r="M202" s="44"/>
      <c r="N202" s="16"/>
      <c r="O202" s="16"/>
      <c r="P202" s="16"/>
      <c r="Q202" s="16"/>
      <c r="R202" s="16"/>
      <c r="S202" s="16"/>
      <c r="T202" s="16"/>
      <c r="U202" s="16"/>
      <c r="V202" s="16"/>
      <c r="W202" s="16"/>
      <c r="X202" s="16"/>
      <c r="Y202" s="16"/>
      <c r="Z202" s="16"/>
      <c r="AA202" s="16"/>
      <c r="AB202" s="16"/>
      <c r="AC202" s="16"/>
      <c r="AD202" s="16"/>
      <c r="AE202" s="16"/>
      <c r="AF202" s="16"/>
      <c r="AG202" s="16"/>
      <c r="AH202" s="16"/>
      <c r="AI202" s="16"/>
      <c r="AJ202" s="16"/>
      <c r="AK202" s="16"/>
      <c r="AL202" s="16"/>
    </row>
    <row r="203" spans="1:38" ht="15.75" customHeight="1" x14ac:dyDescent="0.15">
      <c r="A203" s="16"/>
      <c r="B203" s="17"/>
      <c r="C203" s="17"/>
      <c r="D203" s="16"/>
      <c r="E203" s="16"/>
      <c r="F203" s="16"/>
      <c r="G203" s="16"/>
      <c r="H203" s="16"/>
      <c r="I203" s="16"/>
      <c r="J203" s="16"/>
      <c r="K203" s="44"/>
      <c r="L203" s="16"/>
      <c r="M203" s="16"/>
      <c r="N203" s="16"/>
      <c r="O203" s="16"/>
      <c r="P203" s="16"/>
      <c r="Q203" s="16"/>
      <c r="R203" s="16"/>
      <c r="S203" s="16"/>
      <c r="T203" s="16"/>
      <c r="U203" s="16"/>
      <c r="V203" s="16"/>
      <c r="W203" s="16"/>
      <c r="X203" s="44"/>
      <c r="Y203" s="44"/>
      <c r="Z203" s="16"/>
      <c r="AA203" s="16"/>
      <c r="AB203" s="16"/>
      <c r="AC203" s="16"/>
      <c r="AD203" s="16"/>
      <c r="AE203" s="16"/>
      <c r="AF203" s="16"/>
      <c r="AG203" s="16"/>
      <c r="AH203" s="16"/>
      <c r="AI203" s="16"/>
      <c r="AJ203" s="16"/>
      <c r="AK203" s="16"/>
      <c r="AL203" s="16"/>
    </row>
    <row r="204" spans="1:38" ht="15.75" customHeight="1" x14ac:dyDescent="0.15">
      <c r="A204" s="16"/>
      <c r="B204" s="17"/>
      <c r="C204" s="17"/>
      <c r="D204" s="16"/>
      <c r="E204" s="16"/>
      <c r="F204" s="16"/>
      <c r="G204" s="16"/>
      <c r="H204" s="16"/>
      <c r="I204" s="16"/>
      <c r="J204" s="16"/>
      <c r="K204" s="44"/>
      <c r="L204" s="16"/>
      <c r="M204" s="16"/>
      <c r="N204" s="16"/>
      <c r="O204" s="16"/>
      <c r="P204" s="16"/>
      <c r="Q204" s="16"/>
      <c r="R204" s="16"/>
      <c r="S204" s="16"/>
      <c r="T204" s="16"/>
      <c r="U204" s="16"/>
      <c r="V204" s="16"/>
      <c r="W204" s="16"/>
      <c r="X204" s="44"/>
      <c r="Y204" s="44"/>
      <c r="Z204" s="16"/>
      <c r="AA204" s="16"/>
      <c r="AB204" s="16"/>
      <c r="AC204" s="16"/>
      <c r="AD204" s="16"/>
      <c r="AE204" s="16"/>
      <c r="AF204" s="16"/>
      <c r="AG204" s="16"/>
      <c r="AH204" s="16"/>
      <c r="AI204" s="16"/>
      <c r="AJ204" s="16"/>
      <c r="AK204" s="16"/>
      <c r="AL204" s="16"/>
    </row>
    <row r="205" spans="1:38" ht="15.75" customHeight="1" x14ac:dyDescent="0.15">
      <c r="A205" s="16"/>
      <c r="B205" s="17"/>
      <c r="C205" s="17"/>
      <c r="D205" s="16"/>
      <c r="E205" s="16"/>
      <c r="F205" s="16"/>
      <c r="G205" s="16"/>
      <c r="H205" s="16"/>
      <c r="I205" s="16"/>
      <c r="J205" s="16"/>
      <c r="K205" s="16"/>
      <c r="L205" s="16"/>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c r="AJ205" s="16"/>
      <c r="AK205" s="16"/>
      <c r="AL205" s="16"/>
    </row>
    <row r="206" spans="1:38" ht="15.75" customHeight="1" x14ac:dyDescent="0.15">
      <c r="A206" s="16"/>
      <c r="B206" s="17"/>
      <c r="C206" s="17"/>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c r="AB206" s="16"/>
      <c r="AC206" s="16"/>
      <c r="AD206" s="16"/>
      <c r="AE206" s="16"/>
      <c r="AF206" s="16"/>
      <c r="AG206" s="16"/>
      <c r="AH206" s="16"/>
      <c r="AI206" s="16"/>
      <c r="AJ206" s="16"/>
      <c r="AK206" s="16"/>
      <c r="AL206" s="16"/>
    </row>
    <row r="207" spans="1:38" ht="15.75" customHeight="1" x14ac:dyDescent="0.15">
      <c r="A207" s="16"/>
      <c r="B207" s="17"/>
      <c r="C207" s="17"/>
      <c r="D207" s="16"/>
      <c r="E207" s="16"/>
      <c r="F207" s="16"/>
      <c r="G207" s="16"/>
      <c r="H207" s="16"/>
      <c r="I207" s="16"/>
      <c r="J207" s="16"/>
      <c r="K207" s="16"/>
      <c r="L207" s="44"/>
      <c r="M207" s="44"/>
      <c r="N207" s="44"/>
      <c r="O207" s="44"/>
      <c r="P207" s="44"/>
      <c r="Q207" s="44"/>
      <c r="R207" s="44"/>
      <c r="S207" s="44"/>
      <c r="T207" s="44"/>
      <c r="U207" s="44"/>
      <c r="V207" s="44"/>
      <c r="W207" s="44"/>
      <c r="X207" s="16"/>
      <c r="Y207" s="16"/>
      <c r="Z207" s="16"/>
      <c r="AA207" s="16"/>
      <c r="AB207" s="16"/>
      <c r="AC207" s="16"/>
      <c r="AD207" s="16"/>
      <c r="AE207" s="16"/>
      <c r="AF207" s="16"/>
      <c r="AG207" s="16"/>
      <c r="AH207" s="16"/>
      <c r="AI207" s="16"/>
      <c r="AJ207" s="16"/>
      <c r="AK207" s="16"/>
      <c r="AL207" s="16"/>
    </row>
    <row r="208" spans="1:38" ht="15.75" customHeight="1" x14ac:dyDescent="0.15">
      <c r="A208" s="16"/>
      <c r="B208" s="17"/>
      <c r="C208" s="17"/>
      <c r="D208" s="16"/>
      <c r="E208" s="16"/>
      <c r="F208" s="16"/>
      <c r="G208" s="16"/>
      <c r="H208" s="16"/>
      <c r="I208" s="16"/>
      <c r="J208" s="16"/>
      <c r="K208" s="16"/>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c r="AJ208" s="16"/>
      <c r="AK208" s="16"/>
      <c r="AL208" s="16"/>
    </row>
    <row r="209" spans="1:38" ht="15.75" customHeight="1" x14ac:dyDescent="0.15">
      <c r="A209" s="16"/>
      <c r="B209" s="23" t="s">
        <v>109</v>
      </c>
      <c r="C209" s="17"/>
      <c r="D209" s="16"/>
      <c r="E209" s="16"/>
      <c r="F209" s="16"/>
      <c r="G209" s="16"/>
      <c r="H209" s="23"/>
      <c r="I209" s="23"/>
      <c r="J209" s="23"/>
      <c r="K209" s="23"/>
      <c r="L209" s="23"/>
      <c r="M209" s="23"/>
      <c r="N209" s="23"/>
      <c r="O209" s="23"/>
      <c r="P209" s="23"/>
      <c r="Q209" s="17"/>
      <c r="R209" s="17"/>
      <c r="S209" s="17"/>
      <c r="T209" s="17"/>
      <c r="U209" s="17"/>
      <c r="V209" s="17"/>
      <c r="W209" s="17"/>
      <c r="X209" s="17"/>
      <c r="Y209" s="17"/>
      <c r="Z209" s="17"/>
      <c r="AA209" s="17"/>
      <c r="AB209" s="17"/>
      <c r="AC209" s="17"/>
      <c r="AD209" s="16"/>
      <c r="AE209" s="16"/>
      <c r="AF209" s="16"/>
      <c r="AG209" s="16"/>
      <c r="AH209" s="16"/>
      <c r="AI209" s="16"/>
      <c r="AJ209" s="16"/>
      <c r="AK209" s="16"/>
      <c r="AL209" s="16"/>
    </row>
    <row r="210" spans="1:38" ht="15.75" customHeight="1" x14ac:dyDescent="0.15">
      <c r="A210" s="16"/>
      <c r="B210" s="17"/>
      <c r="C210" s="17"/>
      <c r="D210" s="16"/>
      <c r="E210" s="16"/>
      <c r="F210" s="16"/>
      <c r="G210" s="16"/>
      <c r="H210" s="16"/>
      <c r="I210" s="16"/>
      <c r="J210" s="16"/>
      <c r="K210" s="16"/>
      <c r="L210" s="16"/>
      <c r="M210" s="16"/>
      <c r="N210" s="16"/>
      <c r="O210" s="16"/>
      <c r="P210" s="16"/>
      <c r="Q210" s="16"/>
      <c r="R210" s="16"/>
      <c r="S210" s="16"/>
      <c r="T210" s="16"/>
      <c r="U210" s="16"/>
      <c r="V210" s="16"/>
      <c r="W210" s="16"/>
      <c r="X210" s="16"/>
      <c r="Y210" s="16"/>
      <c r="Z210" s="32"/>
      <c r="AA210" s="32"/>
      <c r="AB210" s="32"/>
      <c r="AC210" s="16"/>
      <c r="AD210" s="16"/>
      <c r="AE210" s="16"/>
      <c r="AF210" s="16"/>
      <c r="AG210" s="16"/>
      <c r="AH210" s="16"/>
      <c r="AI210" s="16"/>
      <c r="AJ210" s="16"/>
      <c r="AK210" s="16"/>
      <c r="AL210" s="16"/>
    </row>
    <row r="211" spans="1:38" ht="15.75" customHeight="1" x14ac:dyDescent="0.15">
      <c r="A211" s="16"/>
      <c r="B211" s="105" t="s">
        <v>104</v>
      </c>
      <c r="C211" s="106"/>
      <c r="D211" s="106"/>
      <c r="E211" s="106"/>
      <c r="F211" s="106"/>
      <c r="G211" s="106"/>
      <c r="H211" s="106"/>
      <c r="I211" s="106"/>
      <c r="J211" s="106"/>
      <c r="K211" s="106"/>
      <c r="L211" s="106"/>
      <c r="M211" s="106"/>
      <c r="N211" s="106"/>
      <c r="O211" s="106"/>
      <c r="P211" s="106"/>
      <c r="Q211" s="106"/>
      <c r="R211" s="106"/>
      <c r="S211" s="106"/>
      <c r="T211" s="106"/>
      <c r="U211" s="106"/>
      <c r="V211" s="106"/>
      <c r="W211" s="106"/>
      <c r="X211" s="106"/>
      <c r="Y211" s="232"/>
      <c r="Z211" s="32"/>
      <c r="AA211" s="32"/>
      <c r="AB211" s="32"/>
      <c r="AC211" s="16"/>
      <c r="AD211" s="16"/>
      <c r="AE211" s="16"/>
      <c r="AF211" s="16"/>
      <c r="AG211" s="16"/>
      <c r="AH211" s="16"/>
      <c r="AI211" s="16"/>
      <c r="AJ211" s="16"/>
      <c r="AK211" s="16"/>
      <c r="AL211" s="16"/>
    </row>
    <row r="212" spans="1:38" ht="15.75" customHeight="1" x14ac:dyDescent="0.15">
      <c r="A212" s="16"/>
      <c r="B212" s="207" t="s">
        <v>102</v>
      </c>
      <c r="C212" s="237"/>
      <c r="D212" s="24" t="s">
        <v>102</v>
      </c>
      <c r="E212" s="207" t="s">
        <v>102</v>
      </c>
      <c r="F212" s="237"/>
      <c r="G212" s="24" t="s">
        <v>102</v>
      </c>
      <c r="H212" s="207" t="s">
        <v>102</v>
      </c>
      <c r="I212" s="237"/>
      <c r="J212" s="24" t="s">
        <v>102</v>
      </c>
      <c r="K212" s="207" t="s">
        <v>102</v>
      </c>
      <c r="L212" s="237"/>
      <c r="M212" s="24" t="s">
        <v>102</v>
      </c>
      <c r="N212" s="227">
        <v>5429</v>
      </c>
      <c r="O212" s="238"/>
      <c r="P212" s="26"/>
      <c r="Q212" s="207">
        <v>5430</v>
      </c>
      <c r="R212" s="237"/>
      <c r="S212" s="24" t="s">
        <v>102</v>
      </c>
      <c r="T212" s="207">
        <v>5431</v>
      </c>
      <c r="U212" s="237"/>
      <c r="V212" s="24" t="s">
        <v>102</v>
      </c>
      <c r="W212" s="207">
        <v>5432</v>
      </c>
      <c r="X212" s="237"/>
      <c r="Y212" s="24" t="s">
        <v>102</v>
      </c>
      <c r="Z212" s="32"/>
      <c r="AA212" s="32"/>
      <c r="AB212" s="32"/>
      <c r="AC212" s="16"/>
      <c r="AD212" s="16"/>
      <c r="AE212" s="16"/>
      <c r="AF212" s="16"/>
      <c r="AG212" s="16"/>
      <c r="AH212" s="16"/>
      <c r="AI212" s="16"/>
      <c r="AJ212" s="16"/>
      <c r="AK212" s="16"/>
      <c r="AL212" s="16"/>
    </row>
    <row r="213" spans="1:38" ht="15.75" customHeight="1" x14ac:dyDescent="0.15">
      <c r="A213" s="16"/>
      <c r="B213" s="230" t="s">
        <v>102</v>
      </c>
      <c r="C213" s="231"/>
      <c r="D213" s="24" t="s">
        <v>102</v>
      </c>
      <c r="E213" s="230" t="s">
        <v>102</v>
      </c>
      <c r="F213" s="231"/>
      <c r="G213" s="24" t="s">
        <v>102</v>
      </c>
      <c r="H213" s="158">
        <v>5327</v>
      </c>
      <c r="I213" s="229"/>
      <c r="J213" s="26"/>
      <c r="K213" s="158">
        <v>5328</v>
      </c>
      <c r="L213" s="229"/>
      <c r="M213" s="26"/>
      <c r="N213" s="158">
        <v>5329</v>
      </c>
      <c r="O213" s="229"/>
      <c r="P213" s="26"/>
      <c r="Q213" s="230">
        <v>5330</v>
      </c>
      <c r="R213" s="231"/>
      <c r="S213" s="24" t="s">
        <v>102</v>
      </c>
      <c r="T213" s="230">
        <v>5331</v>
      </c>
      <c r="U213" s="231"/>
      <c r="V213" s="24" t="s">
        <v>102</v>
      </c>
      <c r="W213" s="230">
        <v>5332</v>
      </c>
      <c r="X213" s="231"/>
      <c r="Y213" s="24" t="s">
        <v>102</v>
      </c>
      <c r="Z213" s="32"/>
      <c r="AA213" s="32"/>
      <c r="AB213" s="32"/>
      <c r="AC213" s="16"/>
      <c r="AD213" s="16"/>
      <c r="AE213" s="16"/>
      <c r="AF213" s="16"/>
      <c r="AG213" s="17"/>
      <c r="AH213" s="17"/>
      <c r="AI213" s="16"/>
      <c r="AJ213" s="16"/>
      <c r="AK213" s="16"/>
      <c r="AL213" s="16"/>
    </row>
    <row r="214" spans="1:38" ht="15.75" customHeight="1" x14ac:dyDescent="0.15">
      <c r="A214" s="16"/>
      <c r="B214" s="230" t="s">
        <v>102</v>
      </c>
      <c r="C214" s="231"/>
      <c r="D214" s="24" t="s">
        <v>102</v>
      </c>
      <c r="E214" s="158">
        <v>5226</v>
      </c>
      <c r="F214" s="229"/>
      <c r="G214" s="26"/>
      <c r="H214" s="158">
        <v>5227</v>
      </c>
      <c r="I214" s="229"/>
      <c r="J214" s="26"/>
      <c r="K214" s="158">
        <v>5228</v>
      </c>
      <c r="L214" s="229"/>
      <c r="M214" s="26"/>
      <c r="N214" s="158">
        <v>5229</v>
      </c>
      <c r="O214" s="229"/>
      <c r="P214" s="26"/>
      <c r="Q214" s="230">
        <v>5230</v>
      </c>
      <c r="R214" s="231"/>
      <c r="S214" s="24" t="s">
        <v>102</v>
      </c>
      <c r="T214" s="230">
        <v>5231</v>
      </c>
      <c r="U214" s="231"/>
      <c r="V214" s="24" t="s">
        <v>102</v>
      </c>
      <c r="W214" s="230">
        <v>5232</v>
      </c>
      <c r="X214" s="231"/>
      <c r="Y214" s="24" t="s">
        <v>102</v>
      </c>
      <c r="Z214" s="46"/>
      <c r="AA214" s="32"/>
      <c r="AB214" s="32"/>
      <c r="AC214" s="32"/>
      <c r="AD214" s="32"/>
      <c r="AE214" s="32"/>
      <c r="AF214" s="16"/>
      <c r="AG214" s="16"/>
      <c r="AH214" s="16"/>
      <c r="AI214" s="16"/>
      <c r="AJ214" s="16"/>
      <c r="AK214" s="16"/>
      <c r="AL214" s="16"/>
    </row>
    <row r="215" spans="1:38" ht="15.75" customHeight="1" x14ac:dyDescent="0.15">
      <c r="A215" s="16"/>
      <c r="B215" s="158">
        <v>5125</v>
      </c>
      <c r="C215" s="229"/>
      <c r="D215" s="26"/>
      <c r="E215" s="158">
        <v>5126</v>
      </c>
      <c r="F215" s="229"/>
      <c r="G215" s="26"/>
      <c r="H215" s="158">
        <v>5127</v>
      </c>
      <c r="I215" s="229"/>
      <c r="J215" s="26"/>
      <c r="K215" s="158">
        <v>5128</v>
      </c>
      <c r="L215" s="229"/>
      <c r="M215" s="26"/>
      <c r="N215" s="158">
        <v>5129</v>
      </c>
      <c r="O215" s="229"/>
      <c r="P215" s="26"/>
      <c r="Q215" s="230">
        <v>5130</v>
      </c>
      <c r="R215" s="231"/>
      <c r="S215" s="24" t="s">
        <v>102</v>
      </c>
      <c r="T215" s="230">
        <v>5131</v>
      </c>
      <c r="U215" s="231"/>
      <c r="V215" s="24" t="s">
        <v>102</v>
      </c>
      <c r="W215" s="230">
        <v>5132</v>
      </c>
      <c r="X215" s="231"/>
      <c r="Y215" s="24" t="s">
        <v>102</v>
      </c>
      <c r="Z215" s="46"/>
      <c r="AA215" s="32"/>
      <c r="AB215" s="32"/>
      <c r="AC215" s="32"/>
      <c r="AD215" s="32"/>
      <c r="AE215" s="32"/>
      <c r="AF215" s="16"/>
      <c r="AG215" s="16"/>
      <c r="AH215" s="16"/>
      <c r="AI215" s="16"/>
      <c r="AJ215" s="16"/>
      <c r="AK215" s="16"/>
      <c r="AL215" s="16"/>
    </row>
    <row r="216" spans="1:38" ht="15.75" customHeight="1" x14ac:dyDescent="0.15">
      <c r="A216" s="16"/>
      <c r="B216" s="158">
        <v>5025</v>
      </c>
      <c r="C216" s="229"/>
      <c r="D216" s="26"/>
      <c r="E216" s="158">
        <v>5026</v>
      </c>
      <c r="F216" s="229"/>
      <c r="G216" s="26"/>
      <c r="H216" s="158">
        <v>5027</v>
      </c>
      <c r="I216" s="229"/>
      <c r="J216" s="26"/>
      <c r="K216" s="158">
        <v>5028</v>
      </c>
      <c r="L216" s="229"/>
      <c r="M216" s="26"/>
      <c r="N216" s="158">
        <v>5029</v>
      </c>
      <c r="O216" s="229"/>
      <c r="P216" s="26"/>
      <c r="Q216" s="158">
        <v>5030</v>
      </c>
      <c r="R216" s="229"/>
      <c r="S216" s="26"/>
      <c r="T216" s="158">
        <v>5031</v>
      </c>
      <c r="U216" s="229"/>
      <c r="V216" s="26"/>
      <c r="W216" s="230">
        <v>5032</v>
      </c>
      <c r="X216" s="231"/>
      <c r="Y216" s="24" t="s">
        <v>102</v>
      </c>
      <c r="Z216" s="46"/>
      <c r="AA216" s="32"/>
      <c r="AB216" s="32"/>
      <c r="AC216" s="32"/>
      <c r="AD216" s="32"/>
      <c r="AE216" s="32"/>
      <c r="AF216" s="16"/>
      <c r="AG216" s="16"/>
      <c r="AH216" s="16"/>
      <c r="AI216" s="16"/>
      <c r="AJ216" s="16"/>
      <c r="AK216" s="16"/>
      <c r="AL216" s="16"/>
    </row>
    <row r="217" spans="1:38" ht="15.75" customHeight="1" x14ac:dyDescent="0.15">
      <c r="A217" s="16"/>
      <c r="B217" s="158">
        <v>4925</v>
      </c>
      <c r="C217" s="229"/>
      <c r="D217" s="26"/>
      <c r="E217" s="158">
        <v>4926</v>
      </c>
      <c r="F217" s="229"/>
      <c r="G217" s="26"/>
      <c r="H217" s="158">
        <v>4927</v>
      </c>
      <c r="I217" s="229"/>
      <c r="J217" s="26"/>
      <c r="K217" s="158">
        <v>4928</v>
      </c>
      <c r="L217" s="229"/>
      <c r="M217" s="26"/>
      <c r="N217" s="158">
        <v>4929</v>
      </c>
      <c r="O217" s="229"/>
      <c r="P217" s="26"/>
      <c r="Q217" s="158">
        <v>4930</v>
      </c>
      <c r="R217" s="229"/>
      <c r="S217" s="26"/>
      <c r="T217" s="158">
        <v>4931</v>
      </c>
      <c r="U217" s="229"/>
      <c r="V217" s="26"/>
      <c r="W217" s="230">
        <v>4932</v>
      </c>
      <c r="X217" s="231"/>
      <c r="Y217" s="24" t="s">
        <v>102</v>
      </c>
      <c r="Z217" s="46"/>
      <c r="AA217" s="32"/>
      <c r="AB217" s="32"/>
      <c r="AC217" s="32"/>
      <c r="AD217" s="32"/>
      <c r="AE217" s="32"/>
      <c r="AF217" s="16"/>
      <c r="AG217" s="16"/>
      <c r="AH217" s="16"/>
      <c r="AI217" s="16"/>
      <c r="AJ217" s="16"/>
      <c r="AK217" s="16"/>
      <c r="AL217" s="16"/>
    </row>
    <row r="218" spans="1:38" ht="15.75" customHeight="1" x14ac:dyDescent="0.15">
      <c r="A218" s="16"/>
      <c r="B218" s="158">
        <v>4825</v>
      </c>
      <c r="C218" s="229"/>
      <c r="D218" s="26"/>
      <c r="E218" s="158">
        <v>4826</v>
      </c>
      <c r="F218" s="229"/>
      <c r="G218" s="26"/>
      <c r="H218" s="158">
        <v>4827</v>
      </c>
      <c r="I218" s="229"/>
      <c r="J218" s="26"/>
      <c r="K218" s="158">
        <v>4828</v>
      </c>
      <c r="L218" s="229"/>
      <c r="M218" s="26"/>
      <c r="N218" s="158">
        <v>4829</v>
      </c>
      <c r="O218" s="229"/>
      <c r="P218" s="26"/>
      <c r="Q218" s="158">
        <v>4830</v>
      </c>
      <c r="R218" s="229"/>
      <c r="S218" s="26"/>
      <c r="T218" s="158">
        <v>4831</v>
      </c>
      <c r="U218" s="229"/>
      <c r="V218" s="26"/>
      <c r="W218" s="230">
        <v>4832</v>
      </c>
      <c r="X218" s="231"/>
      <c r="Y218" s="24" t="s">
        <v>102</v>
      </c>
      <c r="Z218" s="46"/>
      <c r="AA218" s="32"/>
      <c r="AB218" s="32"/>
      <c r="AC218" s="32"/>
      <c r="AD218" s="32"/>
      <c r="AE218" s="32"/>
      <c r="AF218" s="16"/>
      <c r="AG218" s="16"/>
      <c r="AH218" s="16"/>
      <c r="AI218" s="16"/>
      <c r="AJ218" s="16"/>
      <c r="AK218" s="16"/>
      <c r="AL218" s="16"/>
    </row>
    <row r="219" spans="1:38" ht="15.75" customHeight="1" x14ac:dyDescent="0.15">
      <c r="A219" s="16"/>
      <c r="B219" s="158">
        <v>4725</v>
      </c>
      <c r="C219" s="229"/>
      <c r="D219" s="26"/>
      <c r="E219" s="158">
        <v>4726</v>
      </c>
      <c r="F219" s="229"/>
      <c r="G219" s="26"/>
      <c r="H219" s="158">
        <v>4727</v>
      </c>
      <c r="I219" s="229"/>
      <c r="J219" s="26"/>
      <c r="K219" s="158">
        <v>4728</v>
      </c>
      <c r="L219" s="229"/>
      <c r="M219" s="26"/>
      <c r="N219" s="158">
        <v>4729</v>
      </c>
      <c r="O219" s="229"/>
      <c r="P219" s="26"/>
      <c r="Q219" s="158">
        <v>4730</v>
      </c>
      <c r="R219" s="229"/>
      <c r="S219" s="26"/>
      <c r="T219" s="158">
        <v>4731</v>
      </c>
      <c r="U219" s="229"/>
      <c r="V219" s="26"/>
      <c r="W219" s="230">
        <v>4732</v>
      </c>
      <c r="X219" s="231"/>
      <c r="Y219" s="24" t="s">
        <v>102</v>
      </c>
      <c r="Z219" s="46"/>
      <c r="AA219" s="32"/>
      <c r="AB219" s="32"/>
      <c r="AC219" s="32"/>
      <c r="AD219" s="32"/>
      <c r="AE219" s="32"/>
      <c r="AF219" s="16"/>
      <c r="AG219" s="16"/>
      <c r="AH219" s="16"/>
      <c r="AI219" s="16"/>
      <c r="AJ219" s="16"/>
      <c r="AK219" s="16"/>
      <c r="AL219" s="16"/>
    </row>
    <row r="220" spans="1:38" ht="15.75" customHeight="1" x14ac:dyDescent="0.15">
      <c r="A220" s="16"/>
      <c r="B220" s="158">
        <v>4625</v>
      </c>
      <c r="C220" s="229"/>
      <c r="D220" s="26"/>
      <c r="E220" s="158">
        <v>4626</v>
      </c>
      <c r="F220" s="229"/>
      <c r="G220" s="26"/>
      <c r="H220" s="158">
        <v>4627</v>
      </c>
      <c r="I220" s="229"/>
      <c r="J220" s="26"/>
      <c r="K220" s="158">
        <v>4628</v>
      </c>
      <c r="L220" s="229"/>
      <c r="M220" s="26"/>
      <c r="N220" s="158">
        <v>4629</v>
      </c>
      <c r="O220" s="229"/>
      <c r="P220" s="26"/>
      <c r="Q220" s="158">
        <v>4630</v>
      </c>
      <c r="R220" s="229"/>
      <c r="S220" s="26"/>
      <c r="T220" s="158">
        <v>4631</v>
      </c>
      <c r="U220" s="229"/>
      <c r="V220" s="26"/>
      <c r="W220" s="230">
        <v>4632</v>
      </c>
      <c r="X220" s="231"/>
      <c r="Y220" s="24" t="s">
        <v>102</v>
      </c>
      <c r="Z220" s="46"/>
      <c r="AA220" s="32"/>
      <c r="AB220" s="32"/>
      <c r="AC220" s="32"/>
      <c r="AD220" s="32"/>
      <c r="AE220" s="32"/>
      <c r="AF220" s="16"/>
      <c r="AG220" s="16"/>
      <c r="AH220" s="16"/>
      <c r="AI220" s="16"/>
      <c r="AJ220" s="16"/>
      <c r="AK220" s="16"/>
      <c r="AL220" s="16"/>
    </row>
    <row r="221" spans="1:38" ht="15.75" customHeight="1" x14ac:dyDescent="0.15">
      <c r="A221" s="16"/>
      <c r="B221" s="230" t="s">
        <v>102</v>
      </c>
      <c r="C221" s="231"/>
      <c r="D221" s="24" t="s">
        <v>102</v>
      </c>
      <c r="E221" s="158">
        <v>4526</v>
      </c>
      <c r="F221" s="229"/>
      <c r="G221" s="48"/>
      <c r="H221" s="158">
        <v>4527</v>
      </c>
      <c r="I221" s="229"/>
      <c r="J221" s="48"/>
      <c r="K221" s="158">
        <v>4528</v>
      </c>
      <c r="L221" s="229"/>
      <c r="M221" s="48"/>
      <c r="N221" s="158">
        <v>4529</v>
      </c>
      <c r="O221" s="229"/>
      <c r="P221" s="26"/>
      <c r="Q221" s="158">
        <v>4530</v>
      </c>
      <c r="R221" s="229"/>
      <c r="S221" s="26"/>
      <c r="T221" s="158">
        <v>4531</v>
      </c>
      <c r="U221" s="229"/>
      <c r="V221" s="26"/>
      <c r="W221" s="230">
        <v>4532</v>
      </c>
      <c r="X221" s="231"/>
      <c r="Y221" s="28" t="s">
        <v>102</v>
      </c>
      <c r="Z221" s="46"/>
      <c r="AA221" s="32"/>
      <c r="AB221" s="32"/>
      <c r="AC221" s="32"/>
      <c r="AD221" s="32"/>
      <c r="AE221" s="32"/>
      <c r="AF221" s="16"/>
      <c r="AG221" s="16"/>
      <c r="AH221" s="16"/>
      <c r="AI221" s="16"/>
      <c r="AJ221" s="16"/>
      <c r="AK221" s="16"/>
      <c r="AL221" s="16"/>
    </row>
    <row r="222" spans="1:38" ht="15.75" customHeight="1" x14ac:dyDescent="0.15">
      <c r="A222" s="16"/>
      <c r="B222" s="230" t="s">
        <v>102</v>
      </c>
      <c r="C222" s="231"/>
      <c r="D222" s="24" t="s">
        <v>102</v>
      </c>
      <c r="E222" s="230" t="s">
        <v>102</v>
      </c>
      <c r="F222" s="231"/>
      <c r="G222" s="24" t="s">
        <v>102</v>
      </c>
      <c r="H222" s="158">
        <v>4427</v>
      </c>
      <c r="I222" s="229"/>
      <c r="J222" s="48"/>
      <c r="K222" s="158">
        <v>4428</v>
      </c>
      <c r="L222" s="229"/>
      <c r="M222" s="48"/>
      <c r="N222" s="158">
        <v>4429</v>
      </c>
      <c r="O222" s="229"/>
      <c r="P222" s="26"/>
      <c r="Q222" s="158">
        <v>4430</v>
      </c>
      <c r="R222" s="229"/>
      <c r="S222" s="26"/>
      <c r="T222" s="158">
        <v>4431</v>
      </c>
      <c r="U222" s="229"/>
      <c r="V222" s="26"/>
      <c r="W222" s="230">
        <v>4432</v>
      </c>
      <c r="X222" s="231"/>
      <c r="Y222" s="28" t="s">
        <v>102</v>
      </c>
      <c r="Z222" s="46"/>
      <c r="AA222" s="32"/>
      <c r="AB222" s="32"/>
      <c r="AC222" s="32"/>
      <c r="AD222" s="32"/>
      <c r="AE222" s="32"/>
      <c r="AF222" s="16"/>
      <c r="AG222" s="16"/>
      <c r="AH222" s="16"/>
      <c r="AI222" s="16"/>
      <c r="AJ222" s="16"/>
      <c r="AK222" s="16"/>
      <c r="AL222" s="16"/>
    </row>
    <row r="223" spans="1:38" ht="15.75" customHeight="1" x14ac:dyDescent="0.15">
      <c r="A223" s="16"/>
      <c r="B223" s="230" t="s">
        <v>102</v>
      </c>
      <c r="C223" s="231"/>
      <c r="D223" s="24" t="s">
        <v>102</v>
      </c>
      <c r="E223" s="230" t="s">
        <v>102</v>
      </c>
      <c r="F223" s="231"/>
      <c r="G223" s="24" t="s">
        <v>102</v>
      </c>
      <c r="H223" s="230" t="s">
        <v>102</v>
      </c>
      <c r="I223" s="231"/>
      <c r="J223" s="24" t="s">
        <v>102</v>
      </c>
      <c r="K223" s="158">
        <v>4328</v>
      </c>
      <c r="L223" s="229"/>
      <c r="M223" s="48"/>
      <c r="N223" s="158">
        <v>4329</v>
      </c>
      <c r="O223" s="229"/>
      <c r="P223" s="26"/>
      <c r="Q223" s="158">
        <v>4330</v>
      </c>
      <c r="R223" s="229"/>
      <c r="S223" s="26"/>
      <c r="T223" s="158">
        <v>4331</v>
      </c>
      <c r="U223" s="229"/>
      <c r="V223" s="26"/>
      <c r="W223" s="230">
        <v>4332</v>
      </c>
      <c r="X223" s="231"/>
      <c r="Y223" s="28" t="s">
        <v>102</v>
      </c>
      <c r="Z223" s="46"/>
      <c r="AA223" s="32"/>
      <c r="AB223" s="32"/>
      <c r="AC223" s="32"/>
      <c r="AD223" s="32"/>
      <c r="AE223" s="32"/>
      <c r="AF223" s="16"/>
      <c r="AG223" s="16"/>
      <c r="AH223" s="16"/>
      <c r="AI223" s="16"/>
      <c r="AJ223" s="16"/>
      <c r="AK223" s="16"/>
      <c r="AL223" s="16"/>
    </row>
    <row r="224" spans="1:38" ht="15.75" customHeight="1" thickBot="1" x14ac:dyDescent="0.2">
      <c r="A224" s="16"/>
      <c r="B224" s="230" t="s">
        <v>102</v>
      </c>
      <c r="C224" s="231"/>
      <c r="D224" s="24" t="s">
        <v>102</v>
      </c>
      <c r="E224" s="230" t="s">
        <v>102</v>
      </c>
      <c r="F224" s="231"/>
      <c r="G224" s="24" t="s">
        <v>102</v>
      </c>
      <c r="H224" s="233" t="s">
        <v>102</v>
      </c>
      <c r="I224" s="234"/>
      <c r="J224" s="24" t="s">
        <v>102</v>
      </c>
      <c r="K224" s="235">
        <v>4228</v>
      </c>
      <c r="L224" s="236"/>
      <c r="M224" s="40"/>
      <c r="N224" s="235">
        <v>4229</v>
      </c>
      <c r="O224" s="236"/>
      <c r="P224" s="40"/>
      <c r="Q224" s="235">
        <v>4230</v>
      </c>
      <c r="R224" s="236"/>
      <c r="S224" s="48"/>
      <c r="T224" s="158">
        <v>4231</v>
      </c>
      <c r="U224" s="229"/>
      <c r="V224" s="48"/>
      <c r="W224" s="230" t="s">
        <v>102</v>
      </c>
      <c r="X224" s="231"/>
      <c r="Y224" s="28" t="s">
        <v>102</v>
      </c>
      <c r="Z224" s="46"/>
      <c r="AA224" s="32"/>
      <c r="AB224" s="32"/>
      <c r="AC224" s="32"/>
      <c r="AD224" s="32"/>
      <c r="AE224" s="32"/>
      <c r="AF224" s="16"/>
      <c r="AG224" s="16"/>
      <c r="AH224" s="16"/>
      <c r="AI224" s="16"/>
      <c r="AJ224" s="16"/>
      <c r="AK224" s="16"/>
      <c r="AL224" s="16"/>
    </row>
    <row r="225" spans="1:38" ht="15.75" customHeight="1" thickTop="1" x14ac:dyDescent="0.15">
      <c r="A225" s="16"/>
      <c r="B225" s="209" t="s">
        <v>8</v>
      </c>
      <c r="C225" s="210"/>
      <c r="D225" s="210"/>
      <c r="E225" s="210"/>
      <c r="F225" s="210"/>
      <c r="G225" s="211"/>
      <c r="H225" s="215">
        <f>COUNTIF(B212:Y224,"✓")</f>
        <v>0</v>
      </c>
      <c r="I225" s="216"/>
      <c r="J225" s="217"/>
      <c r="K225" s="50"/>
      <c r="L225" s="51"/>
      <c r="M225" s="51"/>
      <c r="N225" s="42"/>
      <c r="O225" s="42"/>
      <c r="P225" s="42"/>
      <c r="Q225" s="30"/>
      <c r="R225" s="52"/>
      <c r="S225" s="36"/>
      <c r="T225" s="32"/>
      <c r="U225" s="36"/>
      <c r="V225" s="36"/>
      <c r="W225" s="32"/>
      <c r="X225" s="36"/>
      <c r="Y225" s="36"/>
      <c r="Z225" s="32"/>
      <c r="AA225" s="36"/>
      <c r="AB225" s="36"/>
      <c r="AC225" s="32"/>
      <c r="AD225" s="36"/>
      <c r="AE225" s="36"/>
      <c r="AF225" s="32"/>
      <c r="AG225" s="16"/>
      <c r="AH225" s="16"/>
      <c r="AI225" s="16"/>
      <c r="AJ225" s="16"/>
      <c r="AK225" s="16"/>
      <c r="AL225" s="16"/>
    </row>
    <row r="226" spans="1:38" ht="15.75" customHeight="1" thickBot="1" x14ac:dyDescent="0.2">
      <c r="A226" s="16"/>
      <c r="B226" s="212"/>
      <c r="C226" s="213"/>
      <c r="D226" s="213"/>
      <c r="E226" s="213"/>
      <c r="F226" s="213"/>
      <c r="G226" s="214"/>
      <c r="H226" s="218"/>
      <c r="I226" s="219"/>
      <c r="J226" s="220"/>
      <c r="K226" s="49"/>
      <c r="L226" s="31"/>
      <c r="M226" s="31"/>
      <c r="N226" s="32"/>
      <c r="O226" s="32"/>
      <c r="P226" s="32"/>
      <c r="Q226" s="16"/>
      <c r="R226" s="36"/>
      <c r="S226" s="36"/>
      <c r="T226" s="32"/>
      <c r="U226" s="36"/>
      <c r="V226" s="36"/>
      <c r="W226" s="32"/>
      <c r="X226" s="36"/>
      <c r="Y226" s="36"/>
      <c r="Z226" s="32"/>
      <c r="AA226" s="36"/>
      <c r="AB226" s="36"/>
      <c r="AC226" s="32"/>
      <c r="AD226" s="36"/>
      <c r="AE226" s="36"/>
      <c r="AF226" s="32"/>
      <c r="AG226" s="16"/>
      <c r="AH226" s="16"/>
      <c r="AI226" s="16"/>
      <c r="AJ226" s="16"/>
      <c r="AK226" s="16"/>
      <c r="AL226" s="16"/>
    </row>
    <row r="227" spans="1:38" ht="15.75" customHeight="1" thickTop="1" x14ac:dyDescent="0.15">
      <c r="A227" s="16"/>
      <c r="B227" s="17"/>
      <c r="C227" s="17"/>
      <c r="D227" s="16"/>
      <c r="E227" s="16"/>
      <c r="F227" s="16"/>
      <c r="G227" s="16"/>
      <c r="H227" s="16"/>
      <c r="I227" s="36"/>
      <c r="J227" s="36"/>
      <c r="K227" s="32"/>
      <c r="L227" s="36"/>
      <c r="M227" s="36"/>
      <c r="N227" s="32"/>
      <c r="O227" s="36"/>
      <c r="P227" s="36"/>
      <c r="Q227" s="32"/>
      <c r="R227" s="36"/>
      <c r="S227" s="36"/>
      <c r="T227" s="32"/>
      <c r="U227" s="36"/>
      <c r="V227" s="36"/>
      <c r="W227" s="32"/>
      <c r="X227" s="36"/>
      <c r="Y227" s="36"/>
      <c r="Z227" s="32"/>
      <c r="AA227" s="36"/>
      <c r="AB227" s="36"/>
      <c r="AC227" s="32"/>
      <c r="AD227" s="36"/>
      <c r="AE227" s="36"/>
      <c r="AF227" s="32"/>
      <c r="AG227" s="16"/>
      <c r="AH227" s="16"/>
      <c r="AI227" s="16"/>
      <c r="AJ227" s="16"/>
      <c r="AK227" s="16"/>
      <c r="AL227" s="16"/>
    </row>
    <row r="228" spans="1:38" ht="15.75" customHeight="1" x14ac:dyDescent="0.15">
      <c r="A228" s="16"/>
      <c r="B228" s="17"/>
      <c r="C228" s="16" t="s">
        <v>175</v>
      </c>
      <c r="D228" s="16"/>
      <c r="E228" s="16"/>
      <c r="F228" s="16"/>
      <c r="G228" s="16"/>
      <c r="H228" s="16"/>
      <c r="I228" s="16"/>
      <c r="J228" s="16"/>
      <c r="K228" s="16"/>
      <c r="L228" s="16"/>
      <c r="M228" s="17"/>
      <c r="N228" s="17"/>
      <c r="O228" s="17"/>
      <c r="P228" s="17"/>
      <c r="Q228" s="16"/>
      <c r="R228" s="16"/>
      <c r="S228" s="17"/>
      <c r="T228" s="17"/>
      <c r="U228" s="16"/>
      <c r="V228" s="16"/>
      <c r="W228" s="17"/>
      <c r="X228" s="17"/>
      <c r="Y228" s="16"/>
      <c r="Z228" s="16"/>
      <c r="AA228" s="17"/>
      <c r="AB228" s="17"/>
      <c r="AC228" s="16"/>
      <c r="AD228" s="16"/>
      <c r="AE228" s="17"/>
      <c r="AF228" s="17"/>
      <c r="AG228" s="16"/>
      <c r="AH228" s="16"/>
      <c r="AI228" s="16"/>
      <c r="AJ228" s="16"/>
      <c r="AK228" s="16"/>
      <c r="AL228" s="16"/>
    </row>
    <row r="229" spans="1:38" ht="15.75" customHeight="1" x14ac:dyDescent="0.15">
      <c r="A229" s="16"/>
      <c r="B229" s="17"/>
      <c r="C229" s="17"/>
      <c r="D229" s="16"/>
      <c r="E229" s="16"/>
      <c r="F229" s="16"/>
      <c r="G229" s="16"/>
      <c r="H229" s="16"/>
      <c r="I229" s="16"/>
      <c r="J229" s="16"/>
      <c r="K229" s="16"/>
      <c r="L229" s="16"/>
      <c r="M229" s="17"/>
      <c r="N229" s="17"/>
      <c r="O229" s="17"/>
      <c r="P229" s="17"/>
      <c r="Q229" s="16"/>
      <c r="R229" s="16"/>
      <c r="S229" s="17"/>
      <c r="T229" s="17"/>
      <c r="U229" s="16"/>
      <c r="V229" s="16"/>
      <c r="W229" s="17"/>
      <c r="X229" s="17"/>
      <c r="Y229" s="16"/>
      <c r="Z229" s="16"/>
      <c r="AA229" s="17"/>
      <c r="AB229" s="17"/>
      <c r="AC229" s="16"/>
      <c r="AD229" s="16"/>
      <c r="AE229" s="17"/>
      <c r="AF229" s="17"/>
      <c r="AG229" s="16"/>
      <c r="AH229" s="16"/>
      <c r="AI229" s="16"/>
      <c r="AJ229" s="16"/>
      <c r="AK229" s="16"/>
      <c r="AL229" s="16"/>
    </row>
    <row r="230" spans="1:38" ht="15.75" customHeight="1" x14ac:dyDescent="0.15">
      <c r="A230" s="16"/>
      <c r="B230" s="17"/>
      <c r="C230" s="17"/>
      <c r="D230" s="16"/>
      <c r="E230" s="16"/>
      <c r="F230" s="16"/>
      <c r="G230" s="16"/>
      <c r="H230" s="16"/>
      <c r="I230" s="16"/>
      <c r="J230" s="16"/>
      <c r="K230" s="16"/>
      <c r="L230" s="16"/>
      <c r="M230" s="17"/>
      <c r="N230" s="17"/>
      <c r="O230" s="17"/>
      <c r="P230" s="17"/>
      <c r="Q230" s="16"/>
      <c r="R230" s="16"/>
      <c r="S230" s="17"/>
      <c r="T230" s="17"/>
      <c r="U230" s="16"/>
      <c r="V230" s="16"/>
      <c r="W230" s="17"/>
      <c r="X230" s="17"/>
      <c r="Y230" s="16"/>
      <c r="Z230" s="16"/>
      <c r="AA230" s="17"/>
      <c r="AB230" s="17"/>
      <c r="AC230" s="16"/>
      <c r="AD230" s="16"/>
      <c r="AE230" s="17"/>
      <c r="AF230" s="17"/>
      <c r="AG230" s="16"/>
      <c r="AH230" s="16"/>
      <c r="AI230" s="16"/>
      <c r="AJ230" s="16"/>
      <c r="AK230" s="16"/>
      <c r="AL230" s="16"/>
    </row>
    <row r="231" spans="1:38" ht="15.75" customHeight="1" x14ac:dyDescent="0.15">
      <c r="A231" s="16"/>
      <c r="B231" s="17"/>
      <c r="C231" s="17"/>
      <c r="D231" s="16"/>
      <c r="E231" s="16"/>
      <c r="F231" s="16"/>
      <c r="G231" s="16"/>
      <c r="H231" s="16"/>
      <c r="I231" s="16"/>
      <c r="J231" s="16"/>
      <c r="K231" s="16"/>
      <c r="L231" s="16"/>
      <c r="M231" s="16"/>
      <c r="N231" s="16"/>
      <c r="O231" s="16"/>
      <c r="P231" s="16"/>
      <c r="Q231" s="16"/>
      <c r="R231" s="16"/>
      <c r="S231" s="16"/>
      <c r="T231" s="16"/>
      <c r="U231" s="16"/>
      <c r="V231" s="16"/>
      <c r="W231" s="16"/>
      <c r="X231" s="16"/>
      <c r="Y231" s="16"/>
      <c r="Z231" s="16"/>
      <c r="AA231" s="16"/>
      <c r="AB231" s="16"/>
      <c r="AC231" s="16"/>
      <c r="AD231" s="16"/>
      <c r="AE231" s="16"/>
      <c r="AF231" s="16"/>
      <c r="AG231" s="16"/>
      <c r="AH231" s="16"/>
      <c r="AI231" s="16"/>
      <c r="AJ231" s="16"/>
      <c r="AK231" s="16"/>
      <c r="AL231" s="16"/>
    </row>
    <row r="232" spans="1:38" ht="15.75" customHeight="1" x14ac:dyDescent="0.15">
      <c r="A232" s="16"/>
      <c r="B232" s="17"/>
      <c r="C232" s="17"/>
      <c r="D232" s="16"/>
      <c r="E232" s="16"/>
      <c r="F232" s="16"/>
      <c r="G232" s="16"/>
      <c r="H232" s="16"/>
      <c r="I232" s="16"/>
      <c r="J232" s="16"/>
      <c r="K232" s="16"/>
      <c r="L232" s="16"/>
      <c r="M232" s="16"/>
      <c r="N232" s="16"/>
      <c r="O232" s="16"/>
      <c r="P232" s="16"/>
      <c r="Q232" s="16"/>
      <c r="R232" s="16"/>
      <c r="S232" s="16"/>
      <c r="T232" s="16"/>
      <c r="U232" s="16"/>
      <c r="V232" s="16"/>
      <c r="W232" s="16"/>
      <c r="X232" s="16"/>
      <c r="Y232" s="16"/>
      <c r="Z232" s="16"/>
      <c r="AA232" s="16"/>
      <c r="AB232" s="16"/>
      <c r="AC232" s="16"/>
      <c r="AD232" s="16"/>
      <c r="AE232" s="16"/>
      <c r="AF232" s="16"/>
      <c r="AG232" s="16"/>
      <c r="AH232" s="16"/>
      <c r="AI232" s="16"/>
      <c r="AJ232" s="16"/>
      <c r="AK232" s="16"/>
      <c r="AL232" s="16"/>
    </row>
    <row r="233" spans="1:38" ht="15.75" customHeight="1" x14ac:dyDescent="0.15">
      <c r="A233" s="16"/>
      <c r="B233" s="17"/>
      <c r="C233" s="17"/>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c r="AB233" s="16"/>
      <c r="AC233" s="16"/>
      <c r="AD233" s="16"/>
      <c r="AE233" s="16"/>
      <c r="AF233" s="16"/>
      <c r="AG233" s="16"/>
      <c r="AH233" s="16"/>
      <c r="AI233" s="16"/>
      <c r="AJ233" s="16"/>
      <c r="AK233" s="16"/>
      <c r="AL233" s="16"/>
    </row>
    <row r="234" spans="1:38" ht="15.75" customHeight="1" x14ac:dyDescent="0.15">
      <c r="A234" s="16"/>
      <c r="B234" s="17"/>
      <c r="C234" s="17"/>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c r="AB234" s="16"/>
      <c r="AC234" s="16"/>
      <c r="AD234" s="16"/>
      <c r="AE234" s="16"/>
      <c r="AF234" s="16"/>
      <c r="AG234" s="16"/>
      <c r="AH234" s="16"/>
      <c r="AI234" s="16"/>
      <c r="AJ234" s="16"/>
      <c r="AK234" s="16"/>
      <c r="AL234" s="16"/>
    </row>
    <row r="235" spans="1:38" ht="15.75" customHeight="1" x14ac:dyDescent="0.15">
      <c r="A235" s="16"/>
      <c r="B235" s="17"/>
      <c r="C235" s="17"/>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c r="AB235" s="16"/>
      <c r="AC235" s="16"/>
      <c r="AD235" s="16"/>
      <c r="AE235" s="16"/>
      <c r="AF235" s="16"/>
      <c r="AG235" s="16"/>
      <c r="AH235" s="16"/>
      <c r="AI235" s="16"/>
      <c r="AJ235" s="16"/>
      <c r="AK235" s="16"/>
      <c r="AL235" s="16"/>
    </row>
    <row r="236" spans="1:38" ht="15.75" customHeight="1" x14ac:dyDescent="0.15">
      <c r="A236" s="16"/>
      <c r="B236" s="17"/>
      <c r="C236" s="17"/>
      <c r="D236" s="16"/>
      <c r="E236" s="16"/>
      <c r="F236" s="16"/>
      <c r="G236" s="16"/>
      <c r="H236" s="16"/>
      <c r="I236" s="16"/>
      <c r="J236" s="16"/>
      <c r="K236" s="16"/>
      <c r="L236" s="16"/>
      <c r="M236" s="16"/>
      <c r="N236" s="16"/>
      <c r="O236" s="16"/>
      <c r="P236" s="16"/>
      <c r="Q236" s="16"/>
      <c r="R236" s="16"/>
      <c r="S236" s="16"/>
      <c r="T236" s="16"/>
      <c r="U236" s="16"/>
      <c r="V236" s="16"/>
      <c r="W236" s="16"/>
      <c r="X236" s="16"/>
      <c r="Y236" s="16"/>
      <c r="Z236" s="16"/>
      <c r="AA236" s="16"/>
      <c r="AB236" s="16"/>
      <c r="AC236" s="16"/>
      <c r="AD236" s="16"/>
      <c r="AE236" s="16"/>
      <c r="AF236" s="16"/>
      <c r="AG236" s="16"/>
      <c r="AH236" s="16"/>
      <c r="AI236" s="16"/>
      <c r="AJ236" s="16"/>
      <c r="AK236" s="16"/>
      <c r="AL236" s="16"/>
    </row>
    <row r="237" spans="1:38" ht="15.75" customHeight="1" x14ac:dyDescent="0.15">
      <c r="A237" s="16"/>
      <c r="B237" s="17"/>
      <c r="C237" s="17"/>
      <c r="D237" s="16"/>
      <c r="E237" s="16"/>
      <c r="F237" s="16"/>
      <c r="G237" s="16"/>
      <c r="H237" s="16"/>
      <c r="I237" s="16"/>
      <c r="J237" s="16"/>
      <c r="K237" s="16"/>
      <c r="L237" s="16"/>
      <c r="M237" s="16"/>
      <c r="N237" s="16"/>
      <c r="O237" s="16"/>
      <c r="P237" s="16"/>
      <c r="Q237" s="16"/>
      <c r="R237" s="16"/>
      <c r="S237" s="16"/>
      <c r="T237" s="16"/>
      <c r="U237" s="16"/>
      <c r="V237" s="16"/>
      <c r="W237" s="16"/>
      <c r="X237" s="16"/>
      <c r="Y237" s="16"/>
      <c r="Z237" s="16"/>
      <c r="AA237" s="16"/>
      <c r="AB237" s="16"/>
      <c r="AC237" s="16"/>
      <c r="AD237" s="16"/>
      <c r="AE237" s="16"/>
      <c r="AF237" s="16"/>
      <c r="AG237" s="16"/>
      <c r="AH237" s="16"/>
      <c r="AI237" s="16"/>
      <c r="AJ237" s="16"/>
      <c r="AK237" s="16"/>
      <c r="AL237" s="16"/>
    </row>
    <row r="238" spans="1:38" ht="15.75" customHeight="1" x14ac:dyDescent="0.15">
      <c r="A238" s="16"/>
      <c r="B238" s="17"/>
      <c r="C238" s="17"/>
      <c r="D238" s="16"/>
      <c r="E238" s="16"/>
      <c r="F238" s="16"/>
      <c r="G238" s="16"/>
      <c r="H238" s="16"/>
      <c r="I238" s="16"/>
      <c r="J238" s="16"/>
      <c r="K238" s="16"/>
      <c r="L238" s="16"/>
      <c r="M238" s="16"/>
      <c r="N238" s="16"/>
      <c r="O238" s="16"/>
      <c r="P238" s="16"/>
      <c r="Q238" s="16"/>
      <c r="R238" s="16"/>
      <c r="S238" s="16"/>
      <c r="T238" s="16"/>
      <c r="U238" s="16"/>
      <c r="V238" s="16"/>
      <c r="W238" s="16"/>
      <c r="X238" s="16"/>
      <c r="Y238" s="16"/>
      <c r="Z238" s="16"/>
      <c r="AA238" s="16"/>
      <c r="AB238" s="16"/>
      <c r="AC238" s="16"/>
      <c r="AD238" s="16"/>
      <c r="AE238" s="16"/>
      <c r="AF238" s="16"/>
      <c r="AG238" s="16"/>
      <c r="AH238" s="16"/>
      <c r="AI238" s="16"/>
      <c r="AJ238" s="16"/>
      <c r="AK238" s="16"/>
      <c r="AL238" s="16"/>
    </row>
    <row r="239" spans="1:38" ht="15.75" customHeight="1" x14ac:dyDescent="0.15">
      <c r="A239" s="16"/>
      <c r="B239" s="17"/>
      <c r="C239" s="17"/>
      <c r="D239" s="16"/>
      <c r="E239" s="16"/>
      <c r="F239" s="16"/>
      <c r="G239" s="16"/>
      <c r="H239" s="16"/>
      <c r="I239" s="16"/>
      <c r="J239" s="16"/>
      <c r="K239" s="16"/>
      <c r="L239" s="16"/>
      <c r="M239" s="16"/>
      <c r="N239" s="16"/>
      <c r="O239" s="16"/>
      <c r="P239" s="16"/>
      <c r="Q239" s="16"/>
      <c r="R239" s="16"/>
      <c r="S239" s="16"/>
      <c r="T239" s="16"/>
      <c r="U239" s="16"/>
      <c r="V239" s="16"/>
      <c r="W239" s="16"/>
      <c r="X239" s="16"/>
      <c r="Y239" s="16"/>
      <c r="Z239" s="16"/>
      <c r="AA239" s="16"/>
      <c r="AB239" s="16"/>
      <c r="AC239" s="16"/>
      <c r="AD239" s="16"/>
      <c r="AE239" s="16"/>
      <c r="AF239" s="16"/>
      <c r="AG239" s="16"/>
      <c r="AH239" s="16"/>
      <c r="AI239" s="16"/>
      <c r="AJ239" s="16"/>
      <c r="AK239" s="16"/>
      <c r="AL239" s="16"/>
    </row>
    <row r="240" spans="1:38" ht="15.75" customHeight="1" x14ac:dyDescent="0.15">
      <c r="A240" s="16"/>
      <c r="B240" s="17"/>
      <c r="C240" s="17"/>
      <c r="D240" s="16"/>
      <c r="E240" s="16"/>
      <c r="F240" s="16"/>
      <c r="G240" s="16"/>
      <c r="H240" s="16"/>
      <c r="I240" s="16"/>
      <c r="J240" s="16"/>
      <c r="K240" s="16"/>
      <c r="L240" s="16"/>
      <c r="M240" s="16"/>
      <c r="N240" s="16"/>
      <c r="O240" s="16"/>
      <c r="P240" s="16"/>
      <c r="Q240" s="16"/>
      <c r="R240" s="16"/>
      <c r="S240" s="16"/>
      <c r="T240" s="16"/>
      <c r="U240" s="16"/>
      <c r="V240" s="16"/>
      <c r="W240" s="16"/>
      <c r="X240" s="16"/>
      <c r="Y240" s="16"/>
      <c r="Z240" s="16"/>
      <c r="AA240" s="16"/>
      <c r="AB240" s="16"/>
      <c r="AC240" s="16"/>
      <c r="AD240" s="16"/>
      <c r="AE240" s="16"/>
      <c r="AF240" s="16"/>
      <c r="AG240" s="16"/>
      <c r="AH240" s="16"/>
      <c r="AI240" s="16"/>
      <c r="AJ240" s="16"/>
      <c r="AK240" s="16"/>
      <c r="AL240" s="16"/>
    </row>
    <row r="241" spans="1:38" ht="15.75" customHeight="1" x14ac:dyDescent="0.15">
      <c r="A241" s="16"/>
      <c r="B241" s="17"/>
      <c r="C241" s="17"/>
      <c r="D241" s="16"/>
      <c r="E241" s="16"/>
      <c r="F241" s="16"/>
      <c r="G241" s="16"/>
      <c r="H241" s="16"/>
      <c r="I241" s="16"/>
      <c r="J241" s="16"/>
      <c r="K241" s="16"/>
      <c r="L241" s="16"/>
      <c r="M241" s="16"/>
      <c r="N241" s="16"/>
      <c r="O241" s="16"/>
      <c r="P241" s="16"/>
      <c r="Q241" s="16"/>
      <c r="R241" s="16"/>
      <c r="S241" s="16"/>
      <c r="T241" s="16"/>
      <c r="U241" s="16"/>
      <c r="V241" s="16"/>
      <c r="W241" s="16"/>
      <c r="X241" s="16"/>
      <c r="Y241" s="16"/>
      <c r="Z241" s="16"/>
      <c r="AA241" s="16"/>
      <c r="AB241" s="16"/>
      <c r="AC241" s="16"/>
      <c r="AD241" s="16"/>
      <c r="AE241" s="16"/>
      <c r="AF241" s="16"/>
      <c r="AG241" s="16"/>
      <c r="AH241" s="16"/>
      <c r="AI241" s="16"/>
      <c r="AJ241" s="16"/>
      <c r="AK241" s="16"/>
      <c r="AL241" s="16"/>
    </row>
    <row r="242" spans="1:38" ht="15.75" customHeight="1" x14ac:dyDescent="0.15">
      <c r="A242" s="16"/>
      <c r="B242" s="17"/>
      <c r="C242" s="17"/>
      <c r="D242" s="16"/>
      <c r="E242" s="16"/>
      <c r="F242" s="16"/>
      <c r="G242" s="16"/>
      <c r="H242" s="16"/>
      <c r="I242" s="16"/>
      <c r="J242" s="16"/>
      <c r="K242" s="16"/>
      <c r="L242" s="16"/>
      <c r="M242" s="16"/>
      <c r="N242" s="16"/>
      <c r="O242" s="16"/>
      <c r="P242" s="16"/>
      <c r="Q242" s="16"/>
      <c r="R242" s="16"/>
      <c r="S242" s="16"/>
      <c r="T242" s="16"/>
      <c r="U242" s="16"/>
      <c r="V242" s="16"/>
      <c r="W242" s="16"/>
      <c r="X242" s="16"/>
      <c r="Y242" s="16"/>
      <c r="Z242" s="16"/>
      <c r="AA242" s="16"/>
      <c r="AB242" s="16"/>
      <c r="AC242" s="16"/>
      <c r="AD242" s="16"/>
      <c r="AE242" s="16"/>
      <c r="AF242" s="16"/>
      <c r="AG242" s="16"/>
      <c r="AH242" s="16"/>
      <c r="AI242" s="16"/>
      <c r="AJ242" s="16"/>
      <c r="AK242" s="16"/>
      <c r="AL242" s="16"/>
    </row>
    <row r="243" spans="1:38" ht="15.75" customHeight="1" x14ac:dyDescent="0.15">
      <c r="A243" s="16"/>
      <c r="B243" s="17"/>
      <c r="C243" s="17"/>
      <c r="D243" s="16"/>
      <c r="E243" s="16"/>
      <c r="F243" s="16"/>
      <c r="G243" s="16"/>
      <c r="H243" s="16"/>
      <c r="I243" s="16"/>
      <c r="J243" s="16"/>
      <c r="K243" s="16"/>
      <c r="L243" s="16"/>
      <c r="M243" s="16"/>
      <c r="N243" s="16"/>
      <c r="O243" s="16"/>
      <c r="P243" s="16"/>
      <c r="Q243" s="16"/>
      <c r="R243" s="16"/>
      <c r="S243" s="16"/>
      <c r="T243" s="16"/>
      <c r="U243" s="16"/>
      <c r="V243" s="16"/>
      <c r="W243" s="16"/>
      <c r="X243" s="16"/>
      <c r="Y243" s="16"/>
      <c r="Z243" s="16"/>
      <c r="AA243" s="16"/>
      <c r="AB243" s="16"/>
      <c r="AC243" s="16"/>
      <c r="AD243" s="16"/>
      <c r="AE243" s="16"/>
      <c r="AF243" s="16"/>
      <c r="AG243" s="16"/>
      <c r="AH243" s="16"/>
      <c r="AI243" s="16"/>
      <c r="AJ243" s="16"/>
      <c r="AK243" s="16"/>
      <c r="AL243" s="16"/>
    </row>
    <row r="244" spans="1:38" ht="15.75" customHeight="1" x14ac:dyDescent="0.15">
      <c r="A244" s="16"/>
      <c r="B244" s="17"/>
      <c r="C244" s="17"/>
      <c r="D244" s="16"/>
      <c r="E244" s="16"/>
      <c r="F244" s="16"/>
      <c r="G244" s="16"/>
      <c r="H244" s="16"/>
      <c r="I244" s="16"/>
      <c r="J244" s="16"/>
      <c r="K244" s="16"/>
      <c r="L244" s="16"/>
      <c r="M244" s="16"/>
      <c r="N244" s="16"/>
      <c r="O244" s="16"/>
      <c r="P244" s="16"/>
      <c r="Q244" s="16"/>
      <c r="R244" s="16"/>
      <c r="S244" s="16"/>
      <c r="T244" s="16"/>
      <c r="U244" s="16"/>
      <c r="V244" s="16"/>
      <c r="W244" s="16"/>
      <c r="X244" s="16"/>
      <c r="Y244" s="16"/>
      <c r="Z244" s="16"/>
      <c r="AA244" s="16"/>
      <c r="AB244" s="16"/>
      <c r="AC244" s="16"/>
      <c r="AD244" s="16"/>
      <c r="AE244" s="16"/>
      <c r="AF244" s="16"/>
      <c r="AG244" s="16"/>
      <c r="AH244" s="16"/>
      <c r="AI244" s="16"/>
      <c r="AJ244" s="16"/>
      <c r="AK244" s="16"/>
      <c r="AL244" s="16"/>
    </row>
    <row r="245" spans="1:38" ht="15.75" customHeight="1" x14ac:dyDescent="0.15">
      <c r="A245" s="16"/>
      <c r="B245" s="17"/>
      <c r="C245" s="17"/>
      <c r="D245" s="16"/>
      <c r="E245" s="16"/>
      <c r="F245" s="16"/>
      <c r="G245" s="16"/>
      <c r="H245" s="16"/>
      <c r="I245" s="16"/>
      <c r="J245" s="16"/>
      <c r="K245" s="16"/>
      <c r="L245" s="16"/>
      <c r="M245" s="16"/>
      <c r="N245" s="16"/>
      <c r="O245" s="16"/>
      <c r="P245" s="16"/>
      <c r="Q245" s="16"/>
      <c r="R245" s="16"/>
      <c r="S245" s="16"/>
      <c r="T245" s="16"/>
      <c r="U245" s="16"/>
      <c r="V245" s="16"/>
      <c r="W245" s="16"/>
      <c r="X245" s="16"/>
      <c r="Y245" s="16"/>
      <c r="Z245" s="16"/>
      <c r="AA245" s="16"/>
      <c r="AB245" s="16"/>
      <c r="AC245" s="16"/>
      <c r="AD245" s="16"/>
      <c r="AE245" s="16"/>
      <c r="AF245" s="16"/>
      <c r="AG245" s="16"/>
      <c r="AH245" s="16"/>
      <c r="AI245" s="16"/>
      <c r="AJ245" s="16"/>
      <c r="AK245" s="16"/>
      <c r="AL245" s="16"/>
    </row>
    <row r="246" spans="1:38" ht="15.75" customHeight="1" x14ac:dyDescent="0.15">
      <c r="A246" s="16"/>
      <c r="B246" s="17"/>
      <c r="C246" s="17"/>
      <c r="D246" s="16"/>
      <c r="E246" s="16"/>
      <c r="F246" s="16"/>
      <c r="G246" s="16"/>
      <c r="H246" s="16"/>
      <c r="I246" s="16"/>
      <c r="J246" s="16"/>
      <c r="K246" s="16"/>
      <c r="L246" s="16"/>
      <c r="M246" s="16"/>
      <c r="N246" s="16"/>
      <c r="O246" s="16"/>
      <c r="P246" s="16"/>
      <c r="Q246" s="16"/>
      <c r="R246" s="16"/>
      <c r="S246" s="16"/>
      <c r="T246" s="16"/>
      <c r="U246" s="16"/>
      <c r="V246" s="16"/>
      <c r="W246" s="16"/>
      <c r="X246" s="16"/>
      <c r="Y246" s="16"/>
      <c r="Z246" s="16"/>
      <c r="AA246" s="16"/>
      <c r="AB246" s="16"/>
      <c r="AC246" s="16"/>
      <c r="AD246" s="16"/>
      <c r="AE246" s="16"/>
      <c r="AF246" s="16"/>
      <c r="AG246" s="16"/>
      <c r="AH246" s="16"/>
      <c r="AI246" s="16"/>
      <c r="AJ246" s="16"/>
      <c r="AK246" s="16"/>
      <c r="AL246" s="16"/>
    </row>
    <row r="247" spans="1:38" ht="15.75" customHeight="1" x14ac:dyDescent="0.15">
      <c r="A247" s="16"/>
      <c r="B247" s="17"/>
      <c r="C247" s="17"/>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c r="AB247" s="16"/>
      <c r="AC247" s="16"/>
      <c r="AD247" s="16"/>
      <c r="AE247" s="16"/>
      <c r="AF247" s="16"/>
      <c r="AG247" s="16"/>
      <c r="AH247" s="16"/>
      <c r="AI247" s="16"/>
      <c r="AJ247" s="16"/>
      <c r="AK247" s="16"/>
      <c r="AL247" s="16"/>
    </row>
    <row r="248" spans="1:38" ht="15.75" customHeight="1" x14ac:dyDescent="0.15">
      <c r="A248" s="16"/>
      <c r="B248" s="17"/>
      <c r="C248" s="17"/>
      <c r="D248" s="16"/>
      <c r="E248" s="16"/>
      <c r="F248" s="16"/>
      <c r="G248" s="16"/>
      <c r="H248" s="16"/>
      <c r="I248" s="16"/>
      <c r="J248" s="16"/>
      <c r="K248" s="16"/>
      <c r="L248" s="16"/>
      <c r="M248" s="16"/>
      <c r="N248" s="16"/>
      <c r="O248" s="16"/>
      <c r="P248" s="16"/>
      <c r="Q248" s="16"/>
      <c r="R248" s="16"/>
      <c r="S248" s="16"/>
      <c r="T248" s="16"/>
      <c r="U248" s="16"/>
      <c r="V248" s="16"/>
      <c r="W248" s="16"/>
      <c r="X248" s="16"/>
      <c r="Y248" s="16"/>
      <c r="Z248" s="16"/>
      <c r="AA248" s="16"/>
      <c r="AB248" s="16"/>
      <c r="AC248" s="16"/>
      <c r="AD248" s="16"/>
      <c r="AE248" s="16"/>
      <c r="AF248" s="16"/>
      <c r="AG248" s="16"/>
      <c r="AH248" s="16"/>
      <c r="AI248" s="16"/>
      <c r="AJ248" s="16"/>
      <c r="AK248" s="16"/>
      <c r="AL248" s="16"/>
    </row>
    <row r="249" spans="1:38" ht="15.75" customHeight="1" x14ac:dyDescent="0.15">
      <c r="A249" s="16"/>
      <c r="B249" s="17"/>
      <c r="C249" s="17"/>
      <c r="D249" s="16"/>
      <c r="E249" s="16"/>
      <c r="F249" s="16"/>
      <c r="G249" s="16"/>
      <c r="H249" s="16"/>
      <c r="I249" s="16"/>
      <c r="J249" s="16"/>
      <c r="K249" s="16"/>
      <c r="L249" s="16"/>
      <c r="M249" s="16"/>
      <c r="N249" s="16"/>
      <c r="O249" s="16"/>
      <c r="P249" s="16"/>
      <c r="Q249" s="16"/>
      <c r="R249" s="16"/>
      <c r="S249" s="16"/>
      <c r="T249" s="16"/>
      <c r="U249" s="16"/>
      <c r="V249" s="16"/>
      <c r="W249" s="16"/>
      <c r="X249" s="16"/>
      <c r="Y249" s="16"/>
      <c r="Z249" s="16"/>
      <c r="AA249" s="16"/>
      <c r="AB249" s="16"/>
      <c r="AC249" s="16"/>
      <c r="AD249" s="16"/>
      <c r="AE249" s="16"/>
      <c r="AF249" s="16"/>
      <c r="AG249" s="16"/>
      <c r="AH249" s="16"/>
      <c r="AI249" s="16"/>
      <c r="AJ249" s="16"/>
      <c r="AK249" s="16"/>
      <c r="AL249" s="16"/>
    </row>
    <row r="250" spans="1:38" ht="15.75" customHeight="1" x14ac:dyDescent="0.15">
      <c r="A250" s="16"/>
      <c r="B250" s="17"/>
      <c r="C250" s="17"/>
      <c r="D250" s="16"/>
      <c r="E250" s="16"/>
      <c r="F250" s="16"/>
      <c r="G250" s="16"/>
      <c r="H250" s="16"/>
      <c r="I250" s="16"/>
      <c r="J250" s="16"/>
      <c r="K250" s="16"/>
      <c r="L250" s="16"/>
      <c r="M250" s="16"/>
      <c r="N250" s="16"/>
      <c r="O250" s="16"/>
      <c r="P250" s="16"/>
      <c r="Q250" s="16"/>
      <c r="R250" s="16"/>
      <c r="S250" s="16"/>
      <c r="T250" s="16"/>
      <c r="U250" s="16"/>
      <c r="V250" s="16"/>
      <c r="W250" s="16"/>
      <c r="X250" s="16"/>
      <c r="Y250" s="16"/>
      <c r="Z250" s="16"/>
      <c r="AA250" s="16"/>
      <c r="AB250" s="16"/>
      <c r="AC250" s="16"/>
      <c r="AD250" s="16"/>
      <c r="AE250" s="16"/>
      <c r="AF250" s="16"/>
      <c r="AG250" s="16"/>
      <c r="AH250" s="16"/>
      <c r="AI250" s="16"/>
      <c r="AJ250" s="16"/>
      <c r="AK250" s="16"/>
      <c r="AL250" s="16"/>
    </row>
    <row r="251" spans="1:38" ht="15.75" customHeight="1" x14ac:dyDescent="0.15">
      <c r="A251" s="16"/>
      <c r="B251" s="17"/>
      <c r="C251" s="17"/>
      <c r="D251" s="16"/>
      <c r="E251" s="16"/>
      <c r="F251" s="16"/>
      <c r="G251" s="16"/>
      <c r="H251" s="16"/>
      <c r="I251" s="16"/>
      <c r="J251" s="16"/>
      <c r="K251" s="16"/>
      <c r="L251" s="16"/>
      <c r="M251" s="16"/>
      <c r="N251" s="44"/>
      <c r="O251" s="44"/>
      <c r="P251" s="44"/>
      <c r="Q251" s="44"/>
      <c r="R251" s="44"/>
      <c r="S251" s="44"/>
      <c r="T251" s="44"/>
      <c r="U251" s="44"/>
      <c r="V251" s="44"/>
      <c r="W251" s="44"/>
      <c r="X251" s="44"/>
      <c r="Y251" s="44"/>
      <c r="Z251" s="44"/>
      <c r="AA251" s="16"/>
      <c r="AB251" s="16"/>
      <c r="AC251" s="16"/>
      <c r="AD251" s="16"/>
      <c r="AE251" s="16"/>
      <c r="AF251" s="16"/>
      <c r="AG251" s="16"/>
      <c r="AH251" s="16"/>
      <c r="AI251" s="16"/>
      <c r="AJ251" s="16"/>
      <c r="AK251" s="16"/>
      <c r="AL251" s="16"/>
    </row>
    <row r="252" spans="1:38" ht="15.75" customHeight="1" x14ac:dyDescent="0.15">
      <c r="A252" s="16"/>
      <c r="B252" s="17"/>
      <c r="C252" s="17"/>
      <c r="D252" s="16"/>
      <c r="E252" s="16"/>
      <c r="F252" s="16"/>
      <c r="G252" s="16"/>
      <c r="H252" s="16"/>
      <c r="I252" s="16"/>
      <c r="J252" s="16"/>
      <c r="K252" s="16"/>
      <c r="L252" s="16"/>
      <c r="M252" s="16"/>
      <c r="N252" s="44"/>
      <c r="O252" s="44"/>
      <c r="P252" s="44"/>
      <c r="Q252" s="44"/>
      <c r="R252" s="44"/>
      <c r="S252" s="44"/>
      <c r="T252" s="44"/>
      <c r="U252" s="44"/>
      <c r="V252" s="44"/>
      <c r="W252" s="44"/>
      <c r="X252" s="44"/>
      <c r="Y252" s="44"/>
      <c r="Z252" s="44"/>
      <c r="AA252" s="44"/>
      <c r="AB252" s="16"/>
      <c r="AC252" s="16"/>
      <c r="AD252" s="16"/>
      <c r="AE252" s="16"/>
      <c r="AF252" s="16"/>
      <c r="AG252" s="16"/>
      <c r="AH252" s="16"/>
      <c r="AI252" s="16"/>
      <c r="AJ252" s="16"/>
      <c r="AK252" s="16"/>
      <c r="AL252" s="16"/>
    </row>
    <row r="253" spans="1:38" ht="15.75" customHeight="1" x14ac:dyDescent="0.15">
      <c r="A253" s="16"/>
      <c r="B253" s="17"/>
      <c r="C253" s="17"/>
      <c r="D253" s="16"/>
      <c r="E253" s="16"/>
      <c r="F253" s="16"/>
      <c r="G253" s="16"/>
      <c r="H253" s="16"/>
      <c r="I253" s="16"/>
      <c r="J253" s="16"/>
      <c r="K253" s="16"/>
      <c r="L253" s="16"/>
      <c r="M253" s="16"/>
      <c r="N253" s="16"/>
      <c r="O253" s="44"/>
      <c r="P253" s="44"/>
      <c r="Q253" s="44"/>
      <c r="R253" s="44"/>
      <c r="S253" s="44"/>
      <c r="T253" s="44"/>
      <c r="U253" s="44"/>
      <c r="V253" s="44"/>
      <c r="W253" s="44"/>
      <c r="X253" s="44"/>
      <c r="Y253" s="44"/>
      <c r="Z253" s="44"/>
      <c r="AA253" s="44"/>
      <c r="AB253" s="44"/>
      <c r="AC253" s="16"/>
      <c r="AD253" s="16"/>
      <c r="AE253" s="16"/>
      <c r="AF253" s="16"/>
      <c r="AG253" s="16"/>
      <c r="AH253" s="16"/>
      <c r="AI253" s="16"/>
      <c r="AJ253" s="16"/>
      <c r="AK253" s="16"/>
      <c r="AL253" s="16"/>
    </row>
    <row r="254" spans="1:38" ht="15.75" customHeight="1" x14ac:dyDescent="0.15">
      <c r="A254" s="16"/>
      <c r="B254" s="17"/>
      <c r="C254" s="17"/>
      <c r="D254" s="16"/>
      <c r="E254" s="16"/>
      <c r="F254" s="16"/>
      <c r="G254" s="16"/>
      <c r="H254" s="16"/>
      <c r="I254" s="16"/>
      <c r="J254" s="16"/>
      <c r="K254" s="44"/>
      <c r="L254" s="44"/>
      <c r="M254" s="44"/>
      <c r="N254" s="44"/>
      <c r="O254" s="44"/>
      <c r="P254" s="44"/>
      <c r="Q254" s="44"/>
      <c r="R254" s="44"/>
      <c r="S254" s="44"/>
      <c r="T254" s="44"/>
      <c r="U254" s="44"/>
      <c r="V254" s="44"/>
      <c r="W254" s="44"/>
      <c r="X254" s="44"/>
      <c r="Y254" s="44"/>
      <c r="Z254" s="44"/>
      <c r="AA254" s="44"/>
      <c r="AB254" s="44"/>
      <c r="AC254" s="16"/>
      <c r="AD254" s="16"/>
      <c r="AE254" s="16"/>
      <c r="AF254" s="16"/>
      <c r="AG254" s="16"/>
      <c r="AH254" s="16"/>
      <c r="AI254" s="16"/>
      <c r="AJ254" s="16"/>
      <c r="AK254" s="16"/>
      <c r="AL254" s="16"/>
    </row>
    <row r="255" spans="1:38" ht="15.75" customHeight="1" x14ac:dyDescent="0.15">
      <c r="A255" s="16"/>
      <c r="B255" s="17"/>
      <c r="C255" s="17"/>
      <c r="D255" s="44"/>
      <c r="E255" s="44"/>
      <c r="F255" s="44"/>
      <c r="G255" s="44"/>
      <c r="H255" s="44"/>
      <c r="I255" s="44"/>
      <c r="J255" s="44"/>
      <c r="K255" s="44"/>
      <c r="L255" s="44"/>
      <c r="M255" s="44"/>
      <c r="N255" s="44"/>
      <c r="O255" s="44"/>
      <c r="P255" s="44"/>
      <c r="Q255" s="44"/>
      <c r="R255" s="44"/>
      <c r="S255" s="44"/>
      <c r="T255" s="44"/>
      <c r="U255" s="44"/>
      <c r="V255" s="44"/>
      <c r="W255" s="16"/>
      <c r="X255" s="16"/>
      <c r="Y255" s="16"/>
      <c r="Z255" s="16"/>
      <c r="AA255" s="16"/>
      <c r="AB255" s="16"/>
      <c r="AC255" s="16"/>
      <c r="AD255" s="16"/>
      <c r="AE255" s="16"/>
      <c r="AF255" s="16"/>
      <c r="AG255" s="16"/>
      <c r="AH255" s="16"/>
      <c r="AI255" s="16"/>
      <c r="AJ255" s="16"/>
      <c r="AK255" s="16"/>
      <c r="AL255" s="16"/>
    </row>
    <row r="256" spans="1:38" ht="15.75" customHeight="1" x14ac:dyDescent="0.15">
      <c r="A256" s="16"/>
      <c r="B256" s="44"/>
      <c r="C256" s="44"/>
      <c r="D256" s="44"/>
      <c r="E256" s="44"/>
      <c r="F256" s="44"/>
      <c r="G256" s="44"/>
      <c r="H256" s="44"/>
      <c r="I256" s="44"/>
      <c r="J256" s="44"/>
      <c r="K256" s="44"/>
      <c r="L256" s="44"/>
      <c r="M256" s="44"/>
      <c r="N256" s="44"/>
      <c r="O256" s="221" t="s">
        <v>189</v>
      </c>
      <c r="P256" s="221"/>
      <c r="Q256" s="221"/>
      <c r="R256" s="221"/>
      <c r="S256" s="221"/>
      <c r="T256" s="221"/>
      <c r="U256" s="221"/>
      <c r="V256" s="221"/>
      <c r="W256" s="221"/>
      <c r="X256" s="221"/>
      <c r="Y256" s="221"/>
      <c r="Z256" s="221"/>
      <c r="AA256" s="16"/>
      <c r="AB256" s="16"/>
      <c r="AC256" s="16"/>
      <c r="AD256" s="16"/>
      <c r="AE256" s="16"/>
      <c r="AF256" s="16"/>
      <c r="AG256" s="16"/>
      <c r="AH256" s="16"/>
      <c r="AI256" s="16"/>
      <c r="AJ256" s="16"/>
      <c r="AK256" s="16"/>
      <c r="AL256" s="16"/>
    </row>
    <row r="257" spans="1:38" ht="15.75" customHeight="1" x14ac:dyDescent="0.15">
      <c r="A257" s="16"/>
      <c r="B257" s="44"/>
      <c r="C257" s="44"/>
      <c r="D257" s="44"/>
      <c r="E257" s="44"/>
      <c r="F257" s="44"/>
      <c r="G257" s="44"/>
      <c r="H257" s="44"/>
      <c r="I257" s="44"/>
      <c r="J257" s="44"/>
      <c r="K257" s="44"/>
      <c r="L257" s="44"/>
      <c r="M257" s="44"/>
      <c r="N257" s="44"/>
      <c r="O257" s="221"/>
      <c r="P257" s="221"/>
      <c r="Q257" s="221"/>
      <c r="R257" s="221"/>
      <c r="S257" s="221"/>
      <c r="T257" s="221"/>
      <c r="U257" s="221"/>
      <c r="V257" s="221"/>
      <c r="W257" s="221"/>
      <c r="X257" s="221"/>
      <c r="Y257" s="221"/>
      <c r="Z257" s="221"/>
      <c r="AA257" s="16"/>
      <c r="AB257" s="16"/>
      <c r="AC257" s="16"/>
      <c r="AD257" s="16"/>
      <c r="AE257" s="16"/>
      <c r="AF257" s="16"/>
      <c r="AG257" s="16"/>
      <c r="AH257" s="16"/>
      <c r="AI257" s="16"/>
      <c r="AJ257" s="16"/>
      <c r="AK257" s="16"/>
      <c r="AL257" s="16"/>
    </row>
    <row r="258" spans="1:38" ht="15.75" customHeight="1" x14ac:dyDescent="0.15">
      <c r="A258" s="16"/>
      <c r="B258" s="17"/>
      <c r="C258" s="17"/>
      <c r="D258" s="16"/>
      <c r="E258" s="16"/>
      <c r="F258" s="16"/>
      <c r="G258" s="16"/>
      <c r="H258" s="16"/>
      <c r="I258" s="16"/>
      <c r="J258" s="16"/>
      <c r="K258" s="16"/>
      <c r="L258" s="44"/>
      <c r="M258" s="44"/>
      <c r="N258" s="44"/>
      <c r="O258" s="44"/>
      <c r="P258" s="44"/>
      <c r="Q258" s="44"/>
      <c r="R258" s="44"/>
      <c r="S258" s="44"/>
      <c r="T258" s="44"/>
      <c r="U258" s="44"/>
      <c r="V258" s="44"/>
      <c r="W258" s="44"/>
      <c r="X258" s="16"/>
      <c r="Y258" s="16"/>
      <c r="Z258" s="16"/>
      <c r="AA258" s="16"/>
      <c r="AB258" s="16"/>
      <c r="AC258" s="16"/>
      <c r="AD258" s="16"/>
      <c r="AE258" s="16"/>
      <c r="AF258" s="16"/>
      <c r="AG258" s="16"/>
      <c r="AH258" s="16"/>
      <c r="AI258" s="16"/>
      <c r="AJ258" s="16"/>
      <c r="AK258" s="16"/>
      <c r="AL258" s="16"/>
    </row>
    <row r="259" spans="1:38" ht="15.75" customHeight="1" x14ac:dyDescent="0.15">
      <c r="A259" s="16"/>
      <c r="B259" s="17"/>
      <c r="C259" s="17"/>
      <c r="D259" s="16"/>
      <c r="E259" s="16"/>
      <c r="F259" s="16"/>
      <c r="G259" s="16"/>
      <c r="H259" s="16"/>
      <c r="I259" s="16"/>
      <c r="J259" s="16"/>
      <c r="K259" s="16"/>
      <c r="L259" s="16"/>
      <c r="M259" s="16"/>
      <c r="N259" s="16"/>
      <c r="O259" s="16"/>
      <c r="P259" s="16"/>
      <c r="Q259" s="16"/>
      <c r="R259" s="16"/>
      <c r="S259" s="16"/>
      <c r="T259" s="16"/>
      <c r="U259" s="16"/>
      <c r="V259" s="16"/>
      <c r="W259" s="16"/>
      <c r="X259" s="16"/>
      <c r="Y259" s="16"/>
      <c r="Z259" s="16"/>
      <c r="AA259" s="16"/>
      <c r="AB259" s="16"/>
      <c r="AC259" s="16"/>
      <c r="AD259" s="16"/>
      <c r="AE259" s="16"/>
      <c r="AF259" s="16"/>
      <c r="AG259" s="16"/>
      <c r="AH259" s="16"/>
      <c r="AI259" s="16"/>
      <c r="AJ259" s="16"/>
      <c r="AK259" s="16"/>
      <c r="AL259" s="16"/>
    </row>
    <row r="260" spans="1:38" ht="15.75" customHeight="1" x14ac:dyDescent="0.15">
      <c r="A260" s="16"/>
      <c r="B260" s="17"/>
      <c r="C260" s="17"/>
      <c r="D260" s="16"/>
      <c r="E260" s="16"/>
      <c r="F260" s="16"/>
      <c r="G260" s="16"/>
      <c r="H260" s="16"/>
      <c r="I260" s="16"/>
      <c r="J260" s="16"/>
      <c r="K260" s="16"/>
      <c r="L260" s="16"/>
      <c r="M260" s="16"/>
      <c r="N260" s="16"/>
      <c r="O260" s="16"/>
      <c r="P260" s="16"/>
      <c r="Q260" s="16"/>
      <c r="R260" s="16"/>
      <c r="S260" s="16"/>
      <c r="T260" s="16"/>
      <c r="U260" s="16"/>
      <c r="V260" s="16"/>
      <c r="W260" s="16"/>
      <c r="X260" s="16"/>
      <c r="Y260" s="16"/>
      <c r="Z260" s="16"/>
      <c r="AA260" s="16"/>
      <c r="AB260" s="16"/>
      <c r="AC260" s="16"/>
      <c r="AD260" s="16"/>
      <c r="AE260" s="16"/>
      <c r="AF260" s="16"/>
      <c r="AG260" s="16"/>
      <c r="AH260" s="16"/>
      <c r="AI260" s="16"/>
      <c r="AJ260" s="16"/>
      <c r="AK260" s="16"/>
      <c r="AL260" s="16"/>
    </row>
    <row r="261" spans="1:38" ht="15.75" customHeight="1" x14ac:dyDescent="0.15">
      <c r="A261" s="16"/>
      <c r="B261" s="23" t="s">
        <v>110</v>
      </c>
      <c r="C261" s="17"/>
      <c r="D261" s="16"/>
      <c r="E261" s="16"/>
      <c r="F261" s="16"/>
      <c r="G261" s="16"/>
      <c r="H261" s="16"/>
      <c r="I261" s="16"/>
      <c r="J261" s="23"/>
      <c r="K261" s="23"/>
      <c r="L261" s="23"/>
      <c r="M261" s="23"/>
      <c r="N261" s="23"/>
      <c r="O261" s="23"/>
      <c r="P261" s="23"/>
      <c r="Q261" s="23"/>
      <c r="R261" s="23"/>
      <c r="S261" s="17"/>
      <c r="T261" s="17"/>
      <c r="U261" s="17"/>
      <c r="V261" s="17"/>
      <c r="W261" s="17"/>
      <c r="X261" s="17"/>
      <c r="Y261" s="17"/>
      <c r="Z261" s="17"/>
      <c r="AA261" s="17"/>
      <c r="AB261" s="17"/>
      <c r="AC261" s="17"/>
      <c r="AD261" s="17"/>
      <c r="AE261" s="16"/>
      <c r="AF261" s="16"/>
      <c r="AG261" s="16"/>
      <c r="AH261" s="16"/>
      <c r="AI261" s="16"/>
      <c r="AJ261" s="16"/>
      <c r="AK261" s="16"/>
      <c r="AL261" s="16"/>
    </row>
    <row r="262" spans="1:38" ht="15.75" customHeight="1" x14ac:dyDescent="0.15">
      <c r="A262" s="16"/>
      <c r="B262" s="17"/>
      <c r="C262" s="17"/>
      <c r="D262" s="16"/>
      <c r="E262" s="16"/>
      <c r="F262" s="16"/>
      <c r="G262" s="16"/>
      <c r="H262" s="16"/>
      <c r="I262" s="16"/>
      <c r="J262" s="16"/>
      <c r="K262" s="16"/>
      <c r="L262" s="16"/>
      <c r="M262" s="16"/>
      <c r="N262" s="16"/>
      <c r="O262" s="16"/>
      <c r="P262" s="16"/>
      <c r="Q262" s="16"/>
      <c r="R262" s="16"/>
      <c r="S262" s="16"/>
      <c r="T262" s="16"/>
      <c r="U262" s="16"/>
      <c r="V262" s="16"/>
      <c r="W262" s="16"/>
      <c r="X262" s="16"/>
      <c r="Y262" s="16"/>
      <c r="Z262" s="16"/>
      <c r="AA262" s="16"/>
      <c r="AB262" s="16"/>
      <c r="AC262" s="16"/>
      <c r="AD262" s="16"/>
      <c r="AE262" s="16"/>
      <c r="AF262" s="16"/>
      <c r="AG262" s="16"/>
      <c r="AH262" s="16"/>
      <c r="AI262" s="16"/>
      <c r="AJ262" s="16"/>
      <c r="AK262" s="16"/>
      <c r="AL262" s="16"/>
    </row>
    <row r="263" spans="1:38" ht="15.75" customHeight="1" x14ac:dyDescent="0.15">
      <c r="A263" s="16"/>
      <c r="B263" s="105" t="s">
        <v>104</v>
      </c>
      <c r="C263" s="106"/>
      <c r="D263" s="106"/>
      <c r="E263" s="106"/>
      <c r="F263" s="106"/>
      <c r="G263" s="106"/>
      <c r="H263" s="106"/>
      <c r="I263" s="106"/>
      <c r="J263" s="106"/>
      <c r="K263" s="106"/>
      <c r="L263" s="106"/>
      <c r="M263" s="106"/>
      <c r="N263" s="106"/>
      <c r="O263" s="106"/>
      <c r="P263" s="106"/>
      <c r="Q263" s="106"/>
      <c r="R263" s="106"/>
      <c r="S263" s="106"/>
      <c r="T263" s="106"/>
      <c r="U263" s="106"/>
      <c r="V263" s="232"/>
      <c r="W263" s="34"/>
      <c r="X263" s="31"/>
      <c r="Y263" s="31"/>
      <c r="Z263" s="31"/>
      <c r="AA263" s="31"/>
      <c r="AB263" s="31"/>
      <c r="AC263" s="31"/>
      <c r="AD263" s="31"/>
      <c r="AE263" s="17"/>
      <c r="AF263" s="17"/>
      <c r="AG263" s="17"/>
      <c r="AH263" s="17"/>
      <c r="AI263" s="16"/>
      <c r="AJ263" s="16"/>
      <c r="AK263" s="16"/>
      <c r="AL263" s="16"/>
    </row>
    <row r="264" spans="1:38" ht="15.75" customHeight="1" x14ac:dyDescent="0.15">
      <c r="A264" s="16"/>
      <c r="B264" s="207" t="s">
        <v>102</v>
      </c>
      <c r="C264" s="208"/>
      <c r="D264" s="24" t="s">
        <v>102</v>
      </c>
      <c r="E264" s="227">
        <v>4325</v>
      </c>
      <c r="F264" s="228"/>
      <c r="G264" s="26"/>
      <c r="H264" s="227">
        <v>4326</v>
      </c>
      <c r="I264" s="228"/>
      <c r="J264" s="26"/>
      <c r="K264" s="227">
        <v>4327</v>
      </c>
      <c r="L264" s="228"/>
      <c r="M264" s="26"/>
      <c r="N264" s="207">
        <v>4328</v>
      </c>
      <c r="O264" s="208"/>
      <c r="P264" s="24" t="s">
        <v>102</v>
      </c>
      <c r="Q264" s="207">
        <v>4329</v>
      </c>
      <c r="R264" s="208"/>
      <c r="S264" s="24" t="s">
        <v>102</v>
      </c>
      <c r="T264" s="207" t="s">
        <v>102</v>
      </c>
      <c r="U264" s="208"/>
      <c r="V264" s="24" t="s">
        <v>102</v>
      </c>
      <c r="W264" s="46"/>
      <c r="X264" s="32"/>
      <c r="Y264" s="32"/>
      <c r="Z264" s="32"/>
      <c r="AA264" s="32"/>
      <c r="AB264" s="32"/>
      <c r="AC264" s="32"/>
      <c r="AD264" s="32"/>
      <c r="AE264" s="36"/>
      <c r="AF264" s="36"/>
      <c r="AG264" s="32"/>
      <c r="AH264" s="16"/>
      <c r="AI264" s="16"/>
      <c r="AJ264" s="16"/>
      <c r="AK264" s="16"/>
      <c r="AL264" s="16"/>
    </row>
    <row r="265" spans="1:38" ht="15.75" customHeight="1" x14ac:dyDescent="0.15">
      <c r="A265" s="16"/>
      <c r="B265" s="207" t="s">
        <v>102</v>
      </c>
      <c r="C265" s="208"/>
      <c r="D265" s="24" t="s">
        <v>102</v>
      </c>
      <c r="E265" s="227">
        <v>4225</v>
      </c>
      <c r="F265" s="228"/>
      <c r="G265" s="26"/>
      <c r="H265" s="227">
        <v>4226</v>
      </c>
      <c r="I265" s="228"/>
      <c r="J265" s="26"/>
      <c r="K265" s="227">
        <v>4227</v>
      </c>
      <c r="L265" s="228"/>
      <c r="M265" s="26"/>
      <c r="N265" s="207">
        <v>4228</v>
      </c>
      <c r="O265" s="208"/>
      <c r="P265" s="24" t="s">
        <v>102</v>
      </c>
      <c r="Q265" s="207">
        <v>4229</v>
      </c>
      <c r="R265" s="208"/>
      <c r="S265" s="24" t="s">
        <v>102</v>
      </c>
      <c r="T265" s="207">
        <v>4230</v>
      </c>
      <c r="U265" s="208"/>
      <c r="V265" s="24" t="s">
        <v>102</v>
      </c>
      <c r="W265" s="46"/>
      <c r="X265" s="32"/>
      <c r="Y265" s="32"/>
      <c r="Z265" s="32"/>
      <c r="AA265" s="32"/>
      <c r="AB265" s="32"/>
      <c r="AC265" s="32"/>
      <c r="AD265" s="32"/>
      <c r="AE265" s="36"/>
      <c r="AF265" s="36"/>
      <c r="AG265" s="32"/>
      <c r="AH265" s="16"/>
      <c r="AI265" s="16"/>
      <c r="AJ265" s="16"/>
      <c r="AK265" s="16"/>
      <c r="AL265" s="16"/>
    </row>
    <row r="266" spans="1:38" ht="15.75" customHeight="1" x14ac:dyDescent="0.15">
      <c r="A266" s="16"/>
      <c r="B266" s="227">
        <v>4124</v>
      </c>
      <c r="C266" s="228"/>
      <c r="D266" s="26"/>
      <c r="E266" s="227">
        <v>4125</v>
      </c>
      <c r="F266" s="228"/>
      <c r="G266" s="26"/>
      <c r="H266" s="227">
        <v>4126</v>
      </c>
      <c r="I266" s="228"/>
      <c r="J266" s="26"/>
      <c r="K266" s="227">
        <v>4127</v>
      </c>
      <c r="L266" s="228"/>
      <c r="M266" s="26"/>
      <c r="N266" s="227">
        <v>4128</v>
      </c>
      <c r="O266" s="228"/>
      <c r="P266" s="26"/>
      <c r="Q266" s="227">
        <v>4129</v>
      </c>
      <c r="R266" s="228"/>
      <c r="S266" s="26"/>
      <c r="T266" s="227">
        <v>4130</v>
      </c>
      <c r="U266" s="228"/>
      <c r="V266" s="26"/>
      <c r="W266" s="46"/>
      <c r="X266" s="32"/>
      <c r="Y266" s="32"/>
      <c r="Z266" s="32"/>
      <c r="AA266" s="32"/>
      <c r="AB266" s="32"/>
      <c r="AC266" s="32"/>
      <c r="AD266" s="32"/>
      <c r="AE266" s="36"/>
      <c r="AF266" s="36"/>
      <c r="AG266" s="32"/>
      <c r="AH266" s="16"/>
      <c r="AI266" s="16"/>
      <c r="AJ266" s="16"/>
      <c r="AK266" s="16"/>
      <c r="AL266" s="16"/>
    </row>
    <row r="267" spans="1:38" ht="15.75" customHeight="1" x14ac:dyDescent="0.15">
      <c r="A267" s="16"/>
      <c r="B267" s="227">
        <v>4024</v>
      </c>
      <c r="C267" s="228"/>
      <c r="D267" s="26"/>
      <c r="E267" s="227">
        <v>4025</v>
      </c>
      <c r="F267" s="228"/>
      <c r="G267" s="26"/>
      <c r="H267" s="227">
        <v>4026</v>
      </c>
      <c r="I267" s="228"/>
      <c r="J267" s="26"/>
      <c r="K267" s="227">
        <v>4027</v>
      </c>
      <c r="L267" s="228"/>
      <c r="M267" s="26"/>
      <c r="N267" s="227">
        <v>4028</v>
      </c>
      <c r="O267" s="228"/>
      <c r="P267" s="26"/>
      <c r="Q267" s="227">
        <v>4029</v>
      </c>
      <c r="R267" s="228"/>
      <c r="S267" s="26"/>
      <c r="T267" s="227">
        <v>4030</v>
      </c>
      <c r="U267" s="228"/>
      <c r="V267" s="26"/>
      <c r="W267" s="46"/>
      <c r="X267" s="32"/>
      <c r="Y267" s="32"/>
      <c r="Z267" s="32"/>
      <c r="AA267" s="32"/>
      <c r="AB267" s="32"/>
      <c r="AC267" s="32"/>
      <c r="AD267" s="32"/>
      <c r="AE267" s="36"/>
      <c r="AF267" s="36"/>
      <c r="AG267" s="32"/>
      <c r="AH267" s="16"/>
      <c r="AI267" s="16"/>
      <c r="AJ267" s="16"/>
      <c r="AK267" s="16"/>
      <c r="AL267" s="16"/>
    </row>
    <row r="268" spans="1:38" ht="15.75" customHeight="1" x14ac:dyDescent="0.15">
      <c r="A268" s="16"/>
      <c r="B268" s="227">
        <v>3924</v>
      </c>
      <c r="C268" s="228"/>
      <c r="D268" s="26"/>
      <c r="E268" s="227">
        <v>3925</v>
      </c>
      <c r="F268" s="228"/>
      <c r="G268" s="26"/>
      <c r="H268" s="227">
        <v>3926</v>
      </c>
      <c r="I268" s="228"/>
      <c r="J268" s="26"/>
      <c r="K268" s="227">
        <v>3927</v>
      </c>
      <c r="L268" s="228"/>
      <c r="M268" s="26"/>
      <c r="N268" s="227">
        <v>3928</v>
      </c>
      <c r="O268" s="228"/>
      <c r="P268" s="26"/>
      <c r="Q268" s="227">
        <v>3929</v>
      </c>
      <c r="R268" s="228"/>
      <c r="S268" s="26"/>
      <c r="T268" s="227">
        <v>3090</v>
      </c>
      <c r="U268" s="228"/>
      <c r="V268" s="26"/>
      <c r="W268" s="46"/>
      <c r="X268" s="32"/>
      <c r="Y268" s="32"/>
      <c r="Z268" s="32"/>
      <c r="AA268" s="32"/>
      <c r="AB268" s="32"/>
      <c r="AC268" s="32"/>
      <c r="AD268" s="32"/>
      <c r="AE268" s="36"/>
      <c r="AF268" s="36"/>
      <c r="AG268" s="32"/>
      <c r="AH268" s="16"/>
      <c r="AI268" s="16"/>
      <c r="AJ268" s="16"/>
      <c r="AK268" s="16"/>
      <c r="AL268" s="16"/>
    </row>
    <row r="269" spans="1:38" ht="15.75" customHeight="1" x14ac:dyDescent="0.15">
      <c r="A269" s="16"/>
      <c r="B269" s="227">
        <v>3824</v>
      </c>
      <c r="C269" s="228"/>
      <c r="D269" s="26"/>
      <c r="E269" s="227">
        <v>3825</v>
      </c>
      <c r="F269" s="228"/>
      <c r="G269" s="26"/>
      <c r="H269" s="227">
        <v>3826</v>
      </c>
      <c r="I269" s="228"/>
      <c r="J269" s="26"/>
      <c r="K269" s="227">
        <v>3827</v>
      </c>
      <c r="L269" s="228"/>
      <c r="M269" s="26"/>
      <c r="N269" s="227">
        <v>3828</v>
      </c>
      <c r="O269" s="228"/>
      <c r="P269" s="26"/>
      <c r="Q269" s="227">
        <v>3829</v>
      </c>
      <c r="R269" s="228"/>
      <c r="S269" s="26"/>
      <c r="T269" s="227">
        <v>3830</v>
      </c>
      <c r="U269" s="228"/>
      <c r="V269" s="26"/>
      <c r="W269" s="46"/>
      <c r="X269" s="32"/>
      <c r="Y269" s="32"/>
      <c r="Z269" s="32"/>
      <c r="AA269" s="32"/>
      <c r="AB269" s="32"/>
      <c r="AC269" s="32"/>
      <c r="AD269" s="32"/>
      <c r="AE269" s="36"/>
      <c r="AF269" s="36"/>
      <c r="AG269" s="32"/>
      <c r="AH269" s="16"/>
      <c r="AI269" s="16"/>
      <c r="AJ269" s="16"/>
      <c r="AK269" s="16"/>
      <c r="AL269" s="16"/>
    </row>
    <row r="270" spans="1:38" ht="15.75" customHeight="1" x14ac:dyDescent="0.15">
      <c r="A270" s="16"/>
      <c r="B270" s="207" t="s">
        <v>102</v>
      </c>
      <c r="C270" s="208"/>
      <c r="D270" s="24" t="s">
        <v>102</v>
      </c>
      <c r="E270" s="227">
        <v>3725</v>
      </c>
      <c r="F270" s="228"/>
      <c r="G270" s="26"/>
      <c r="H270" s="227">
        <v>3726</v>
      </c>
      <c r="I270" s="228"/>
      <c r="J270" s="26"/>
      <c r="K270" s="227">
        <v>3727</v>
      </c>
      <c r="L270" s="228"/>
      <c r="M270" s="26"/>
      <c r="N270" s="227">
        <v>3728</v>
      </c>
      <c r="O270" s="228"/>
      <c r="P270" s="26"/>
      <c r="Q270" s="227">
        <v>3729</v>
      </c>
      <c r="R270" s="228"/>
      <c r="S270" s="26"/>
      <c r="T270" s="227">
        <v>3730</v>
      </c>
      <c r="U270" s="228"/>
      <c r="V270" s="26"/>
      <c r="W270" s="46"/>
      <c r="X270" s="32"/>
      <c r="Y270" s="32"/>
      <c r="Z270" s="32"/>
      <c r="AA270" s="32"/>
      <c r="AB270" s="32"/>
      <c r="AC270" s="32"/>
      <c r="AD270" s="32"/>
      <c r="AE270" s="36"/>
      <c r="AF270" s="36"/>
      <c r="AG270" s="32"/>
      <c r="AH270" s="16"/>
      <c r="AI270" s="16"/>
      <c r="AJ270" s="16"/>
      <c r="AK270" s="16"/>
      <c r="AL270" s="16"/>
    </row>
    <row r="271" spans="1:38" ht="15.75" customHeight="1" x14ac:dyDescent="0.15">
      <c r="A271" s="16"/>
      <c r="B271" s="207" t="s">
        <v>102</v>
      </c>
      <c r="C271" s="208"/>
      <c r="D271" s="24" t="s">
        <v>102</v>
      </c>
      <c r="E271" s="227">
        <v>3625</v>
      </c>
      <c r="F271" s="228"/>
      <c r="G271" s="26"/>
      <c r="H271" s="227">
        <v>3626</v>
      </c>
      <c r="I271" s="228"/>
      <c r="J271" s="26"/>
      <c r="K271" s="227">
        <v>3627</v>
      </c>
      <c r="L271" s="228"/>
      <c r="M271" s="26"/>
      <c r="N271" s="227">
        <v>3628</v>
      </c>
      <c r="O271" s="228"/>
      <c r="P271" s="26"/>
      <c r="Q271" s="227">
        <v>3629</v>
      </c>
      <c r="R271" s="228"/>
      <c r="S271" s="26"/>
      <c r="T271" s="227">
        <v>3630</v>
      </c>
      <c r="U271" s="228"/>
      <c r="V271" s="26"/>
      <c r="W271" s="46"/>
      <c r="X271" s="32"/>
      <c r="Y271" s="32"/>
      <c r="Z271" s="32"/>
      <c r="AA271" s="32"/>
      <c r="AB271" s="32"/>
      <c r="AC271" s="32"/>
      <c r="AD271" s="32"/>
      <c r="AE271" s="36"/>
      <c r="AF271" s="36"/>
      <c r="AG271" s="32"/>
      <c r="AH271" s="16"/>
      <c r="AI271" s="16"/>
      <c r="AJ271" s="16"/>
      <c r="AK271" s="16"/>
      <c r="AL271" s="16"/>
    </row>
    <row r="272" spans="1:38" ht="15.75" customHeight="1" thickBot="1" x14ac:dyDescent="0.2">
      <c r="A272" s="16"/>
      <c r="B272" s="207" t="s">
        <v>102</v>
      </c>
      <c r="C272" s="208"/>
      <c r="D272" s="24" t="s">
        <v>102</v>
      </c>
      <c r="E272" s="207" t="s">
        <v>102</v>
      </c>
      <c r="F272" s="208"/>
      <c r="G272" s="24" t="s">
        <v>102</v>
      </c>
      <c r="H272" s="222">
        <v>3526</v>
      </c>
      <c r="I272" s="223"/>
      <c r="J272" s="25"/>
      <c r="K272" s="224">
        <v>3527</v>
      </c>
      <c r="L272" s="166"/>
      <c r="M272" s="27"/>
      <c r="N272" s="224">
        <v>3528</v>
      </c>
      <c r="O272" s="166"/>
      <c r="P272" s="27"/>
      <c r="Q272" s="225" t="s">
        <v>102</v>
      </c>
      <c r="R272" s="226"/>
      <c r="S272" s="24" t="s">
        <v>102</v>
      </c>
      <c r="T272" s="207" t="s">
        <v>102</v>
      </c>
      <c r="U272" s="208"/>
      <c r="V272" s="24" t="s">
        <v>102</v>
      </c>
      <c r="W272" s="46"/>
      <c r="X272" s="32"/>
      <c r="Y272" s="32"/>
      <c r="Z272" s="32"/>
      <c r="AA272" s="32"/>
      <c r="AB272" s="32"/>
      <c r="AC272" s="32"/>
      <c r="AD272" s="32"/>
      <c r="AE272" s="36"/>
      <c r="AF272" s="36"/>
      <c r="AG272" s="32"/>
      <c r="AH272" s="16"/>
      <c r="AI272" s="16"/>
      <c r="AJ272" s="16"/>
      <c r="AK272" s="16"/>
      <c r="AL272" s="16"/>
    </row>
    <row r="273" spans="1:38" ht="15.75" customHeight="1" thickTop="1" x14ac:dyDescent="0.15">
      <c r="A273" s="16"/>
      <c r="B273" s="209" t="s">
        <v>9</v>
      </c>
      <c r="C273" s="210"/>
      <c r="D273" s="210"/>
      <c r="E273" s="210"/>
      <c r="F273" s="210"/>
      <c r="G273" s="211"/>
      <c r="H273" s="215">
        <f>COUNTIF(B264:V272,"✓")</f>
        <v>0</v>
      </c>
      <c r="I273" s="216"/>
      <c r="J273" s="217"/>
      <c r="K273" s="50"/>
      <c r="L273" s="51"/>
      <c r="M273" s="51"/>
      <c r="N273" s="51"/>
      <c r="O273" s="51"/>
      <c r="P273" s="42"/>
      <c r="Q273" s="42"/>
      <c r="R273" s="42"/>
      <c r="S273" s="52"/>
      <c r="T273" s="52"/>
      <c r="U273" s="32"/>
      <c r="V273" s="52"/>
      <c r="W273" s="36"/>
      <c r="X273" s="32"/>
      <c r="Y273" s="36"/>
      <c r="Z273" s="36"/>
      <c r="AA273" s="32"/>
      <c r="AB273" s="36"/>
      <c r="AC273" s="36"/>
      <c r="AD273" s="32"/>
      <c r="AE273" s="36"/>
      <c r="AF273" s="36"/>
      <c r="AG273" s="32"/>
      <c r="AH273" s="16"/>
      <c r="AI273" s="16"/>
      <c r="AJ273" s="16"/>
      <c r="AK273" s="16"/>
      <c r="AL273" s="16"/>
    </row>
    <row r="274" spans="1:38" ht="15.75" customHeight="1" thickBot="1" x14ac:dyDescent="0.2">
      <c r="A274" s="16"/>
      <c r="B274" s="212"/>
      <c r="C274" s="213"/>
      <c r="D274" s="213"/>
      <c r="E274" s="213"/>
      <c r="F274" s="213"/>
      <c r="G274" s="214"/>
      <c r="H274" s="218"/>
      <c r="I274" s="219"/>
      <c r="J274" s="220"/>
      <c r="K274" s="49"/>
      <c r="L274" s="31"/>
      <c r="M274" s="31"/>
      <c r="N274" s="31"/>
      <c r="O274" s="31"/>
      <c r="P274" s="32"/>
      <c r="Q274" s="32"/>
      <c r="R274" s="32"/>
      <c r="S274" s="36"/>
      <c r="T274" s="36"/>
      <c r="U274" s="32"/>
      <c r="V274" s="36"/>
      <c r="W274" s="36"/>
      <c r="X274" s="32"/>
      <c r="Y274" s="36"/>
      <c r="Z274" s="36"/>
      <c r="AA274" s="32"/>
      <c r="AB274" s="36"/>
      <c r="AC274" s="36"/>
      <c r="AD274" s="32"/>
      <c r="AE274" s="36"/>
      <c r="AF274" s="36"/>
      <c r="AG274" s="32"/>
      <c r="AH274" s="16"/>
      <c r="AI274" s="16"/>
      <c r="AJ274" s="16"/>
      <c r="AK274" s="16"/>
      <c r="AL274" s="16"/>
    </row>
    <row r="275" spans="1:38" ht="15.75" customHeight="1" thickTop="1" x14ac:dyDescent="0.15">
      <c r="A275" s="16"/>
      <c r="B275" s="17"/>
      <c r="C275" s="17"/>
      <c r="D275" s="16"/>
      <c r="E275" s="16"/>
      <c r="F275" s="16"/>
      <c r="G275" s="16"/>
      <c r="H275" s="16"/>
      <c r="I275" s="16"/>
      <c r="J275" s="31"/>
      <c r="K275" s="31"/>
      <c r="L275" s="31"/>
      <c r="M275" s="31"/>
      <c r="N275" s="31"/>
      <c r="O275" s="31"/>
      <c r="P275" s="32"/>
      <c r="Q275" s="32"/>
      <c r="R275" s="32"/>
      <c r="S275" s="36"/>
      <c r="T275" s="36"/>
      <c r="U275" s="32"/>
      <c r="V275" s="36"/>
      <c r="W275" s="36"/>
      <c r="X275" s="32"/>
      <c r="Y275" s="36"/>
      <c r="Z275" s="36"/>
      <c r="AA275" s="32"/>
      <c r="AB275" s="36"/>
      <c r="AC275" s="36"/>
      <c r="AD275" s="32"/>
      <c r="AE275" s="36"/>
      <c r="AF275" s="36"/>
      <c r="AG275" s="32"/>
      <c r="AH275" s="16"/>
      <c r="AI275" s="16"/>
      <c r="AJ275" s="16"/>
      <c r="AK275" s="16"/>
      <c r="AL275" s="16"/>
    </row>
    <row r="276" spans="1:38" ht="15.75" customHeight="1" x14ac:dyDescent="0.15">
      <c r="A276" s="16"/>
      <c r="B276" s="17"/>
      <c r="C276" s="16" t="s">
        <v>175</v>
      </c>
      <c r="D276" s="17"/>
      <c r="E276" s="16"/>
      <c r="F276" s="16"/>
      <c r="G276" s="16"/>
      <c r="H276" s="16"/>
      <c r="I276" s="16"/>
      <c r="J276" s="36"/>
      <c r="K276" s="36"/>
      <c r="L276" s="16"/>
      <c r="M276" s="17"/>
      <c r="N276" s="17"/>
      <c r="O276" s="17"/>
      <c r="P276" s="17"/>
      <c r="Q276" s="16"/>
      <c r="R276" s="16"/>
      <c r="S276" s="17"/>
      <c r="T276" s="17"/>
      <c r="U276" s="16"/>
      <c r="V276" s="16"/>
      <c r="W276" s="17"/>
      <c r="X276" s="17"/>
      <c r="Y276" s="16"/>
      <c r="Z276" s="16"/>
      <c r="AA276" s="17"/>
      <c r="AB276" s="17"/>
      <c r="AC276" s="16"/>
      <c r="AD276" s="16"/>
      <c r="AE276" s="17"/>
      <c r="AF276" s="17"/>
      <c r="AG276" s="16"/>
      <c r="AH276" s="16"/>
      <c r="AI276" s="16"/>
      <c r="AJ276" s="16"/>
      <c r="AK276" s="16"/>
      <c r="AL276" s="16"/>
    </row>
    <row r="277" spans="1:38" ht="15.75" customHeight="1" x14ac:dyDescent="0.15">
      <c r="A277" s="16"/>
      <c r="B277" s="17"/>
      <c r="C277" s="16" t="s">
        <v>195</v>
      </c>
      <c r="D277" s="17"/>
      <c r="E277" s="16"/>
      <c r="F277" s="16"/>
      <c r="G277" s="16"/>
      <c r="H277" s="16"/>
      <c r="I277" s="16"/>
      <c r="J277" s="36"/>
      <c r="K277" s="36"/>
      <c r="L277" s="16"/>
      <c r="M277" s="17"/>
      <c r="N277" s="17"/>
      <c r="O277" s="17"/>
      <c r="P277" s="17"/>
      <c r="Q277" s="16"/>
      <c r="R277" s="16"/>
      <c r="S277" s="17"/>
      <c r="T277" s="17"/>
      <c r="U277" s="16"/>
      <c r="V277" s="16"/>
      <c r="W277" s="17"/>
      <c r="X277" s="17"/>
      <c r="Y277" s="16"/>
      <c r="Z277" s="16"/>
      <c r="AA277" s="17"/>
      <c r="AB277" s="17"/>
      <c r="AC277" s="16"/>
      <c r="AD277" s="16"/>
      <c r="AE277" s="17"/>
      <c r="AF277" s="17"/>
      <c r="AG277" s="16"/>
      <c r="AH277" s="16"/>
      <c r="AI277" s="16"/>
      <c r="AJ277" s="16"/>
      <c r="AK277" s="16"/>
      <c r="AL277" s="16"/>
    </row>
    <row r="278" spans="1:38" ht="15.75" customHeight="1" x14ac:dyDescent="0.15">
      <c r="A278" s="16"/>
      <c r="B278" s="17"/>
      <c r="C278" s="16" t="s">
        <v>196</v>
      </c>
      <c r="D278" s="17"/>
      <c r="E278" s="16"/>
      <c r="F278" s="16"/>
      <c r="G278" s="16"/>
      <c r="H278" s="16"/>
      <c r="I278" s="16"/>
      <c r="J278" s="16"/>
      <c r="K278" s="16"/>
      <c r="L278" s="16"/>
      <c r="M278" s="17"/>
      <c r="N278" s="17"/>
      <c r="O278" s="17"/>
      <c r="P278" s="17"/>
      <c r="Q278" s="16"/>
      <c r="R278" s="16"/>
      <c r="S278" s="17"/>
      <c r="T278" s="17"/>
      <c r="U278" s="16"/>
      <c r="V278" s="16"/>
      <c r="W278" s="17"/>
      <c r="X278" s="17"/>
      <c r="Y278" s="16"/>
      <c r="Z278" s="16"/>
      <c r="AA278" s="17"/>
      <c r="AB278" s="17"/>
      <c r="AC278" s="16"/>
      <c r="AD278" s="16"/>
      <c r="AE278" s="17"/>
      <c r="AF278" s="17"/>
      <c r="AG278" s="16"/>
      <c r="AH278" s="16"/>
      <c r="AI278" s="16"/>
      <c r="AJ278" s="16"/>
      <c r="AK278" s="16"/>
      <c r="AL278" s="16"/>
    </row>
    <row r="279" spans="1:38" ht="15.75" customHeight="1" x14ac:dyDescent="0.15">
      <c r="A279" s="16"/>
      <c r="B279" s="17"/>
      <c r="C279" s="17"/>
      <c r="D279" s="16"/>
      <c r="E279" s="16"/>
      <c r="F279" s="16"/>
      <c r="G279" s="16"/>
      <c r="H279" s="16"/>
      <c r="I279" s="16"/>
      <c r="J279" s="16"/>
      <c r="K279" s="16"/>
      <c r="L279" s="16"/>
      <c r="M279" s="16"/>
      <c r="N279" s="16"/>
      <c r="O279" s="16"/>
      <c r="P279" s="16"/>
      <c r="Q279" s="16"/>
      <c r="R279" s="16"/>
      <c r="S279" s="16"/>
      <c r="T279" s="16"/>
      <c r="U279" s="16"/>
      <c r="V279" s="16"/>
      <c r="W279" s="16"/>
      <c r="X279" s="16"/>
      <c r="Y279" s="16"/>
      <c r="Z279" s="16"/>
      <c r="AA279" s="16"/>
      <c r="AB279" s="16"/>
      <c r="AC279" s="16"/>
      <c r="AD279" s="16"/>
      <c r="AE279" s="16"/>
      <c r="AF279" s="16"/>
      <c r="AG279" s="16"/>
      <c r="AH279" s="16"/>
      <c r="AI279" s="16"/>
      <c r="AJ279" s="16"/>
      <c r="AK279" s="16"/>
      <c r="AL279" s="16"/>
    </row>
    <row r="280" spans="1:38" ht="15.75" customHeight="1" x14ac:dyDescent="0.15">
      <c r="A280" s="16"/>
      <c r="B280" s="17"/>
      <c r="C280" s="17"/>
      <c r="D280" s="16"/>
      <c r="E280" s="16"/>
      <c r="F280" s="16"/>
      <c r="G280" s="16"/>
      <c r="H280" s="16"/>
      <c r="I280" s="16"/>
      <c r="J280" s="16"/>
      <c r="K280" s="16"/>
      <c r="L280" s="16"/>
      <c r="M280" s="16"/>
      <c r="N280" s="16"/>
      <c r="O280" s="16"/>
      <c r="P280" s="16"/>
      <c r="Q280" s="16"/>
      <c r="R280" s="16"/>
      <c r="S280" s="16"/>
      <c r="T280" s="16"/>
      <c r="U280" s="16"/>
      <c r="V280" s="16"/>
      <c r="W280" s="16"/>
      <c r="X280" s="16"/>
      <c r="Y280" s="16"/>
      <c r="Z280" s="16"/>
      <c r="AA280" s="16"/>
      <c r="AB280" s="16"/>
      <c r="AC280" s="16"/>
      <c r="AD280" s="16"/>
      <c r="AE280" s="16"/>
      <c r="AF280" s="16"/>
      <c r="AG280" s="16"/>
      <c r="AH280" s="16"/>
      <c r="AI280" s="16"/>
      <c r="AJ280" s="16"/>
      <c r="AK280" s="16"/>
      <c r="AL280" s="16"/>
    </row>
    <row r="281" spans="1:38" ht="15.75" customHeight="1" x14ac:dyDescent="0.15">
      <c r="A281" s="16"/>
      <c r="B281" s="17"/>
      <c r="C281" s="17"/>
      <c r="D281" s="16"/>
      <c r="E281" s="16"/>
      <c r="F281" s="16"/>
      <c r="G281" s="16"/>
      <c r="H281" s="16"/>
      <c r="I281" s="16"/>
      <c r="J281" s="16"/>
      <c r="K281" s="16"/>
      <c r="L281" s="16"/>
      <c r="M281" s="16"/>
      <c r="N281" s="16"/>
      <c r="O281" s="16"/>
      <c r="P281" s="16"/>
      <c r="Q281" s="16"/>
      <c r="R281" s="16"/>
      <c r="S281" s="16"/>
      <c r="T281" s="16"/>
      <c r="U281" s="16"/>
      <c r="V281" s="16"/>
      <c r="W281" s="16"/>
      <c r="X281" s="16"/>
      <c r="Y281" s="16"/>
      <c r="Z281" s="16"/>
      <c r="AA281" s="16"/>
      <c r="AB281" s="16"/>
      <c r="AC281" s="16"/>
      <c r="AD281" s="16"/>
      <c r="AE281" s="16"/>
      <c r="AF281" s="16"/>
      <c r="AG281" s="16"/>
      <c r="AH281" s="16"/>
      <c r="AI281" s="16"/>
      <c r="AJ281" s="16"/>
      <c r="AK281" s="16"/>
      <c r="AL281" s="16"/>
    </row>
    <row r="282" spans="1:38" ht="15.75" customHeight="1" x14ac:dyDescent="0.15">
      <c r="A282" s="16"/>
      <c r="B282" s="17"/>
      <c r="C282" s="17"/>
      <c r="D282" s="16"/>
      <c r="E282" s="16"/>
      <c r="F282" s="16"/>
      <c r="G282" s="16"/>
      <c r="H282" s="16"/>
      <c r="I282" s="16"/>
      <c r="J282" s="16"/>
      <c r="K282" s="16"/>
      <c r="L282" s="16"/>
      <c r="M282" s="16"/>
      <c r="N282" s="16"/>
      <c r="O282" s="16"/>
      <c r="P282" s="16"/>
      <c r="Q282" s="16"/>
      <c r="R282" s="16"/>
      <c r="S282" s="16"/>
      <c r="T282" s="16"/>
      <c r="U282" s="16"/>
      <c r="V282" s="16"/>
      <c r="W282" s="16"/>
      <c r="X282" s="16"/>
      <c r="Y282" s="16"/>
      <c r="Z282" s="16"/>
      <c r="AA282" s="16"/>
      <c r="AB282" s="16"/>
      <c r="AC282" s="16"/>
      <c r="AD282" s="16"/>
      <c r="AE282" s="16"/>
      <c r="AF282" s="16"/>
      <c r="AG282" s="16"/>
      <c r="AH282" s="16"/>
      <c r="AI282" s="16"/>
      <c r="AJ282" s="16"/>
      <c r="AK282" s="16"/>
      <c r="AL282" s="16"/>
    </row>
    <row r="283" spans="1:38" ht="15.75" customHeight="1" x14ac:dyDescent="0.15">
      <c r="A283" s="16"/>
      <c r="B283" s="17"/>
      <c r="C283" s="17"/>
      <c r="D283" s="16"/>
      <c r="E283" s="16"/>
      <c r="F283" s="16"/>
      <c r="G283" s="16"/>
      <c r="H283" s="16"/>
      <c r="I283" s="16"/>
      <c r="J283" s="16"/>
      <c r="K283" s="16"/>
      <c r="L283" s="16"/>
      <c r="M283" s="16"/>
      <c r="N283" s="16"/>
      <c r="O283" s="16"/>
      <c r="P283" s="16"/>
      <c r="Q283" s="16"/>
      <c r="R283" s="16"/>
      <c r="S283" s="16"/>
      <c r="T283" s="16"/>
      <c r="U283" s="16"/>
      <c r="V283" s="16"/>
      <c r="W283" s="16"/>
      <c r="X283" s="16"/>
      <c r="Y283" s="16"/>
      <c r="Z283" s="16"/>
      <c r="AA283" s="16"/>
      <c r="AB283" s="16"/>
      <c r="AC283" s="16"/>
      <c r="AD283" s="16"/>
      <c r="AE283" s="16"/>
      <c r="AF283" s="16"/>
      <c r="AG283" s="16"/>
      <c r="AH283" s="16"/>
      <c r="AI283" s="16"/>
      <c r="AJ283" s="16"/>
      <c r="AK283" s="16"/>
      <c r="AL283" s="16"/>
    </row>
    <row r="284" spans="1:38" ht="15.75" customHeight="1" x14ac:dyDescent="0.15">
      <c r="A284" s="16"/>
      <c r="B284" s="17"/>
      <c r="C284" s="17"/>
      <c r="D284" s="16"/>
      <c r="E284" s="16"/>
      <c r="F284" s="16"/>
      <c r="G284" s="16"/>
      <c r="H284" s="16"/>
      <c r="I284" s="16"/>
      <c r="J284" s="16"/>
      <c r="K284" s="16"/>
      <c r="L284" s="16"/>
      <c r="M284" s="16"/>
      <c r="N284" s="16"/>
      <c r="O284" s="16"/>
      <c r="P284" s="16"/>
      <c r="Q284" s="16"/>
      <c r="R284" s="16"/>
      <c r="S284" s="16"/>
      <c r="T284" s="16"/>
      <c r="U284" s="16"/>
      <c r="V284" s="16"/>
      <c r="W284" s="16"/>
      <c r="X284" s="16"/>
      <c r="Y284" s="16"/>
      <c r="Z284" s="16"/>
      <c r="AA284" s="16"/>
      <c r="AB284" s="16"/>
      <c r="AC284" s="16"/>
      <c r="AD284" s="16"/>
      <c r="AE284" s="16"/>
      <c r="AF284" s="16"/>
      <c r="AG284" s="16"/>
      <c r="AH284" s="16"/>
      <c r="AI284" s="16"/>
      <c r="AJ284" s="16"/>
      <c r="AK284" s="16"/>
      <c r="AL284" s="16"/>
    </row>
    <row r="285" spans="1:38" ht="15.75" customHeight="1" x14ac:dyDescent="0.15">
      <c r="A285" s="16"/>
      <c r="B285" s="17"/>
      <c r="C285" s="17"/>
      <c r="D285" s="16"/>
      <c r="E285" s="16"/>
      <c r="F285" s="16"/>
      <c r="G285" s="16"/>
      <c r="H285" s="16"/>
      <c r="I285" s="16"/>
      <c r="J285" s="16"/>
      <c r="K285" s="16"/>
      <c r="L285" s="16"/>
      <c r="M285" s="16"/>
      <c r="N285" s="16"/>
      <c r="O285" s="16"/>
      <c r="P285" s="16"/>
      <c r="Q285" s="16"/>
      <c r="R285" s="16"/>
      <c r="S285" s="16"/>
      <c r="T285" s="16"/>
      <c r="U285" s="16"/>
      <c r="V285" s="16"/>
      <c r="W285" s="16"/>
      <c r="X285" s="16"/>
      <c r="Y285" s="16"/>
      <c r="Z285" s="16"/>
      <c r="AA285" s="16"/>
      <c r="AB285" s="16"/>
      <c r="AC285" s="16"/>
      <c r="AD285" s="16"/>
      <c r="AE285" s="16"/>
      <c r="AF285" s="16"/>
      <c r="AG285" s="16"/>
      <c r="AH285" s="16"/>
      <c r="AI285" s="16"/>
      <c r="AJ285" s="16"/>
      <c r="AK285" s="16"/>
      <c r="AL285" s="16"/>
    </row>
    <row r="286" spans="1:38" ht="15.75" customHeight="1" x14ac:dyDescent="0.15">
      <c r="A286" s="16"/>
      <c r="B286" s="17"/>
      <c r="C286" s="17"/>
      <c r="D286" s="16"/>
      <c r="E286" s="16"/>
      <c r="F286" s="16"/>
      <c r="G286" s="16"/>
      <c r="H286" s="16"/>
      <c r="I286" s="16"/>
      <c r="J286" s="16"/>
      <c r="K286" s="16"/>
      <c r="L286" s="16"/>
      <c r="M286" s="16"/>
      <c r="N286" s="16"/>
      <c r="O286" s="16"/>
      <c r="P286" s="16"/>
      <c r="Q286" s="16"/>
      <c r="R286" s="16"/>
      <c r="S286" s="16"/>
      <c r="T286" s="16"/>
      <c r="U286" s="16"/>
      <c r="V286" s="16"/>
      <c r="W286" s="16"/>
      <c r="X286" s="16"/>
      <c r="Y286" s="16"/>
      <c r="Z286" s="16"/>
      <c r="AA286" s="16"/>
      <c r="AB286" s="16"/>
      <c r="AC286" s="16"/>
      <c r="AD286" s="16"/>
      <c r="AE286" s="16"/>
      <c r="AF286" s="16"/>
      <c r="AG286" s="16"/>
      <c r="AH286" s="16"/>
      <c r="AI286" s="16"/>
      <c r="AJ286" s="16"/>
      <c r="AK286" s="16"/>
      <c r="AL286" s="16"/>
    </row>
    <row r="287" spans="1:38" ht="15.75" customHeight="1" x14ac:dyDescent="0.15">
      <c r="A287" s="16"/>
      <c r="B287" s="17"/>
      <c r="C287" s="17"/>
      <c r="D287" s="16"/>
      <c r="E287" s="16"/>
      <c r="F287" s="16"/>
      <c r="G287" s="16"/>
      <c r="H287" s="16"/>
      <c r="I287" s="16"/>
      <c r="J287" s="16"/>
      <c r="K287" s="16"/>
      <c r="L287" s="16"/>
      <c r="M287" s="16"/>
      <c r="N287" s="16"/>
      <c r="O287" s="16"/>
      <c r="P287" s="16"/>
      <c r="Q287" s="16"/>
      <c r="R287" s="16"/>
      <c r="S287" s="16"/>
      <c r="T287" s="16"/>
      <c r="U287" s="16"/>
      <c r="V287" s="16"/>
      <c r="W287" s="16"/>
      <c r="X287" s="16"/>
      <c r="Y287" s="16"/>
      <c r="Z287" s="16"/>
      <c r="AA287" s="16"/>
      <c r="AB287" s="16"/>
      <c r="AC287" s="16"/>
      <c r="AD287" s="16"/>
      <c r="AE287" s="16"/>
      <c r="AF287" s="16"/>
      <c r="AG287" s="16"/>
      <c r="AH287" s="16"/>
      <c r="AI287" s="16"/>
      <c r="AJ287" s="16"/>
      <c r="AK287" s="16"/>
      <c r="AL287" s="16"/>
    </row>
    <row r="288" spans="1:38" ht="15.75" customHeight="1" x14ac:dyDescent="0.15">
      <c r="A288" s="16"/>
      <c r="B288" s="17"/>
      <c r="C288" s="17"/>
      <c r="D288" s="16"/>
      <c r="E288" s="16"/>
      <c r="F288" s="16"/>
      <c r="G288" s="16"/>
      <c r="H288" s="16"/>
      <c r="I288" s="16"/>
      <c r="J288" s="16"/>
      <c r="K288" s="16"/>
      <c r="L288" s="16"/>
      <c r="M288" s="16"/>
      <c r="N288" s="16"/>
      <c r="O288" s="16"/>
      <c r="P288" s="16"/>
      <c r="Q288" s="16"/>
      <c r="R288" s="16"/>
      <c r="S288" s="16"/>
      <c r="T288" s="16"/>
      <c r="U288" s="16"/>
      <c r="V288" s="16"/>
      <c r="W288" s="16"/>
      <c r="X288" s="16"/>
      <c r="Y288" s="16"/>
      <c r="Z288" s="16"/>
      <c r="AA288" s="16"/>
      <c r="AB288" s="16"/>
      <c r="AC288" s="16"/>
      <c r="AD288" s="16"/>
      <c r="AE288" s="16"/>
      <c r="AF288" s="16"/>
      <c r="AG288" s="16"/>
      <c r="AH288" s="16"/>
      <c r="AI288" s="16"/>
      <c r="AJ288" s="16"/>
      <c r="AK288" s="16"/>
      <c r="AL288" s="16"/>
    </row>
    <row r="289" spans="1:38" ht="15.75" customHeight="1" x14ac:dyDescent="0.15">
      <c r="A289" s="16"/>
      <c r="B289" s="17"/>
      <c r="C289" s="17"/>
      <c r="D289" s="16"/>
      <c r="E289" s="16"/>
      <c r="F289" s="16"/>
      <c r="G289" s="16"/>
      <c r="H289" s="16"/>
      <c r="I289" s="16"/>
      <c r="J289" s="16"/>
      <c r="K289" s="53"/>
      <c r="L289" s="53"/>
      <c r="M289" s="53"/>
      <c r="N289" s="53"/>
      <c r="O289" s="53"/>
      <c r="P289" s="53"/>
      <c r="Q289" s="53"/>
      <c r="R289" s="53"/>
      <c r="S289" s="53"/>
      <c r="T289" s="53"/>
      <c r="U289" s="53"/>
      <c r="V289" s="53"/>
      <c r="W289" s="16"/>
      <c r="X289" s="16"/>
      <c r="Y289" s="16"/>
      <c r="Z289" s="16"/>
      <c r="AA289" s="16"/>
      <c r="AB289" s="16"/>
      <c r="AC289" s="16"/>
      <c r="AD289" s="16"/>
      <c r="AE289" s="16"/>
      <c r="AF289" s="16"/>
      <c r="AG289" s="16"/>
      <c r="AH289" s="16"/>
      <c r="AI289" s="16"/>
      <c r="AJ289" s="16"/>
      <c r="AK289" s="16"/>
      <c r="AL289" s="16"/>
    </row>
    <row r="290" spans="1:38" ht="15.75" customHeight="1" x14ac:dyDescent="0.15">
      <c r="A290" s="16"/>
      <c r="B290" s="17"/>
      <c r="C290" s="17"/>
      <c r="D290" s="16"/>
      <c r="E290" s="16"/>
      <c r="F290" s="16"/>
      <c r="G290" s="16"/>
      <c r="H290" s="16"/>
      <c r="I290" s="16"/>
      <c r="J290" s="16"/>
      <c r="K290" s="53"/>
      <c r="L290" s="53"/>
      <c r="M290" s="53"/>
      <c r="N290" s="53"/>
      <c r="O290" s="53"/>
      <c r="P290" s="53"/>
      <c r="Q290" s="53"/>
      <c r="R290" s="53"/>
      <c r="S290" s="53"/>
      <c r="T290" s="53"/>
      <c r="U290" s="53"/>
      <c r="V290" s="53"/>
      <c r="W290" s="16"/>
      <c r="X290" s="16"/>
      <c r="Y290" s="16"/>
      <c r="Z290" s="16"/>
      <c r="AA290" s="16"/>
      <c r="AB290" s="16"/>
      <c r="AC290" s="16"/>
      <c r="AD290" s="16"/>
      <c r="AE290" s="16"/>
      <c r="AF290" s="16"/>
      <c r="AG290" s="16"/>
      <c r="AH290" s="16"/>
      <c r="AI290" s="16"/>
      <c r="AJ290" s="16"/>
      <c r="AK290" s="16"/>
      <c r="AL290" s="16"/>
    </row>
    <row r="291" spans="1:38" ht="15.75" customHeight="1" x14ac:dyDescent="0.15">
      <c r="A291" s="16"/>
      <c r="B291" s="17"/>
      <c r="C291" s="44"/>
      <c r="D291" s="44"/>
      <c r="E291" s="44"/>
      <c r="F291" s="44"/>
      <c r="G291" s="44"/>
      <c r="H291" s="44"/>
      <c r="I291" s="44"/>
      <c r="J291" s="44"/>
      <c r="K291" s="44"/>
      <c r="L291" s="44"/>
      <c r="M291" s="44"/>
      <c r="N291" s="44"/>
      <c r="O291" s="44"/>
      <c r="P291" s="44"/>
      <c r="Q291" s="44"/>
      <c r="R291" s="44"/>
      <c r="S291" s="44"/>
      <c r="T291" s="44"/>
      <c r="U291" s="44"/>
      <c r="V291" s="44"/>
      <c r="W291" s="16"/>
      <c r="X291" s="16"/>
      <c r="Y291" s="16"/>
      <c r="Z291" s="16"/>
      <c r="AA291" s="16"/>
      <c r="AB291" s="16"/>
      <c r="AC291" s="16"/>
      <c r="AD291" s="16"/>
      <c r="AE291" s="16"/>
      <c r="AF291" s="16"/>
      <c r="AG291" s="16"/>
      <c r="AH291" s="16"/>
      <c r="AI291" s="16"/>
      <c r="AJ291" s="16"/>
      <c r="AK291" s="16"/>
      <c r="AL291" s="16"/>
    </row>
    <row r="292" spans="1:38" ht="15.75" customHeight="1" x14ac:dyDescent="0.15">
      <c r="A292" s="16"/>
      <c r="B292" s="17"/>
      <c r="C292" s="44"/>
      <c r="D292" s="44"/>
      <c r="E292" s="44"/>
      <c r="F292" s="44"/>
      <c r="G292" s="44"/>
      <c r="H292" s="44"/>
      <c r="I292" s="44"/>
      <c r="J292" s="44"/>
      <c r="K292" s="44"/>
      <c r="L292" s="44"/>
      <c r="M292" s="44"/>
      <c r="N292" s="44"/>
      <c r="O292" s="44"/>
      <c r="P292" s="44"/>
      <c r="Q292" s="44"/>
      <c r="R292" s="44"/>
      <c r="S292" s="44"/>
      <c r="T292" s="44"/>
      <c r="U292" s="44"/>
      <c r="V292" s="44"/>
      <c r="W292" s="16"/>
      <c r="X292" s="16"/>
      <c r="Y292" s="16"/>
      <c r="Z292" s="16"/>
      <c r="AA292" s="16"/>
      <c r="AB292" s="16"/>
      <c r="AC292" s="16"/>
      <c r="AD292" s="16"/>
      <c r="AE292" s="16"/>
      <c r="AF292" s="16"/>
      <c r="AG292" s="16"/>
      <c r="AH292" s="16"/>
      <c r="AI292" s="16"/>
      <c r="AJ292" s="16"/>
      <c r="AK292" s="16"/>
      <c r="AL292" s="16"/>
    </row>
    <row r="293" spans="1:38" ht="15.75" customHeight="1" x14ac:dyDescent="0.15">
      <c r="A293" s="16"/>
      <c r="B293" s="17"/>
      <c r="C293" s="44"/>
      <c r="D293" s="44"/>
      <c r="E293" s="44"/>
      <c r="F293" s="44"/>
      <c r="G293" s="44"/>
      <c r="H293" s="44"/>
      <c r="I293" s="44"/>
      <c r="J293" s="44"/>
      <c r="K293" s="44"/>
      <c r="L293" s="44"/>
      <c r="M293" s="44"/>
      <c r="N293" s="44"/>
      <c r="O293" s="44"/>
      <c r="P293" s="44"/>
      <c r="Q293" s="44"/>
      <c r="R293" s="44"/>
      <c r="S293" s="44"/>
      <c r="T293" s="44"/>
      <c r="U293" s="44"/>
      <c r="V293" s="44"/>
      <c r="W293" s="16"/>
      <c r="X293" s="16"/>
      <c r="Y293" s="16"/>
      <c r="Z293" s="16"/>
      <c r="AA293" s="16"/>
      <c r="AB293" s="16"/>
      <c r="AC293" s="16"/>
      <c r="AD293" s="16"/>
      <c r="AE293" s="16"/>
      <c r="AF293" s="16"/>
      <c r="AG293" s="16"/>
      <c r="AH293" s="16"/>
      <c r="AI293" s="16"/>
      <c r="AJ293" s="16"/>
      <c r="AK293" s="16"/>
      <c r="AL293" s="16"/>
    </row>
    <row r="294" spans="1:38" ht="15.75" customHeight="1" x14ac:dyDescent="0.15">
      <c r="A294" s="16"/>
      <c r="B294" s="17"/>
      <c r="C294" s="17"/>
      <c r="D294" s="16"/>
      <c r="E294" s="16"/>
      <c r="F294" s="16"/>
      <c r="G294" s="16"/>
      <c r="H294" s="16"/>
      <c r="I294" s="16"/>
      <c r="J294" s="16"/>
      <c r="K294" s="16"/>
      <c r="L294" s="16"/>
      <c r="M294" s="16"/>
      <c r="N294" s="44"/>
      <c r="O294" s="44"/>
      <c r="P294" s="44"/>
      <c r="Q294" s="44"/>
      <c r="R294" s="44"/>
      <c r="S294" s="44"/>
      <c r="T294" s="44"/>
      <c r="U294" s="44"/>
      <c r="V294" s="44"/>
      <c r="W294" s="44"/>
      <c r="X294" s="44"/>
      <c r="Y294" s="44"/>
      <c r="Z294" s="44"/>
      <c r="AA294" s="16"/>
      <c r="AB294" s="16"/>
      <c r="AC294" s="16"/>
      <c r="AD294" s="16"/>
      <c r="AE294" s="16"/>
      <c r="AF294" s="16"/>
      <c r="AG294" s="16"/>
      <c r="AH294" s="16"/>
      <c r="AI294" s="16"/>
      <c r="AJ294" s="16"/>
      <c r="AK294" s="16"/>
      <c r="AL294" s="16"/>
    </row>
    <row r="295" spans="1:38" ht="15.75" customHeight="1" x14ac:dyDescent="0.15">
      <c r="A295" s="16"/>
      <c r="B295" s="17"/>
      <c r="C295" s="54"/>
      <c r="D295" s="54"/>
      <c r="E295" s="54"/>
      <c r="F295" s="54"/>
      <c r="G295" s="54"/>
      <c r="H295" s="54"/>
      <c r="I295" s="54"/>
      <c r="J295" s="54"/>
      <c r="K295" s="54"/>
      <c r="L295" s="16"/>
      <c r="M295" s="16"/>
      <c r="N295" s="44"/>
      <c r="O295" s="44"/>
      <c r="P295" s="44"/>
      <c r="Q295" s="44"/>
      <c r="R295" s="44"/>
      <c r="S295" s="44"/>
      <c r="T295" s="44"/>
      <c r="U295" s="44"/>
      <c r="V295" s="44"/>
      <c r="W295" s="44"/>
      <c r="X295" s="44"/>
      <c r="Y295" s="44"/>
      <c r="Z295" s="44"/>
      <c r="AA295" s="54"/>
      <c r="AB295" s="54"/>
      <c r="AC295" s="54"/>
      <c r="AD295" s="54"/>
      <c r="AE295" s="54"/>
      <c r="AF295" s="54"/>
      <c r="AG295" s="54"/>
      <c r="AH295" s="16"/>
      <c r="AI295" s="16"/>
      <c r="AJ295" s="16"/>
      <c r="AK295" s="16"/>
      <c r="AL295" s="16"/>
    </row>
    <row r="296" spans="1:38" ht="15.75" customHeight="1" x14ac:dyDescent="0.15">
      <c r="A296" s="16"/>
      <c r="B296" s="44"/>
      <c r="C296" s="44"/>
      <c r="D296" s="44"/>
      <c r="E296" s="44"/>
      <c r="F296" s="44"/>
      <c r="G296" s="44"/>
      <c r="H296" s="44"/>
      <c r="I296" s="44"/>
      <c r="J296" s="44"/>
      <c r="K296" s="44"/>
      <c r="L296" s="44"/>
      <c r="M296" s="44"/>
      <c r="N296" s="16"/>
      <c r="O296" s="16"/>
      <c r="P296" s="16"/>
      <c r="Q296" s="16"/>
      <c r="R296" s="16"/>
      <c r="S296" s="16"/>
      <c r="T296" s="16"/>
      <c r="U296" s="16"/>
      <c r="V296" s="16"/>
      <c r="W296" s="16"/>
      <c r="X296" s="16"/>
      <c r="Y296" s="16"/>
      <c r="Z296" s="16"/>
      <c r="AA296" s="16"/>
      <c r="AB296" s="16"/>
      <c r="AC296" s="16"/>
      <c r="AD296" s="16"/>
      <c r="AE296" s="16"/>
      <c r="AF296" s="16"/>
      <c r="AG296" s="16"/>
      <c r="AH296" s="16"/>
      <c r="AI296" s="16"/>
      <c r="AJ296" s="16"/>
      <c r="AK296" s="16"/>
      <c r="AL296" s="16"/>
    </row>
    <row r="297" spans="1:38" ht="15.75" customHeight="1" x14ac:dyDescent="0.15">
      <c r="A297" s="16"/>
      <c r="B297" s="44"/>
      <c r="C297" s="44"/>
      <c r="D297" s="44"/>
      <c r="E297" s="44"/>
      <c r="F297" s="44"/>
      <c r="G297" s="44"/>
      <c r="H297" s="44"/>
      <c r="I297" s="44"/>
      <c r="J297" s="44"/>
      <c r="K297" s="44"/>
      <c r="L297" s="44"/>
      <c r="M297" s="44"/>
      <c r="N297" s="16"/>
      <c r="O297" s="16"/>
      <c r="P297" s="16"/>
      <c r="Q297" s="16"/>
      <c r="R297" s="16"/>
      <c r="S297" s="16"/>
      <c r="T297" s="16"/>
      <c r="U297" s="16"/>
      <c r="V297" s="16"/>
      <c r="W297" s="16"/>
      <c r="X297" s="16"/>
      <c r="Y297" s="16"/>
      <c r="Z297" s="16"/>
      <c r="AA297" s="16"/>
      <c r="AB297" s="16"/>
      <c r="AC297" s="16"/>
      <c r="AD297" s="16"/>
      <c r="AE297" s="16"/>
      <c r="AF297" s="16"/>
      <c r="AG297" s="16"/>
      <c r="AH297" s="16"/>
      <c r="AI297" s="16"/>
      <c r="AJ297" s="16"/>
      <c r="AK297" s="16"/>
      <c r="AL297" s="16"/>
    </row>
    <row r="298" spans="1:38" ht="15.75" customHeight="1" x14ac:dyDescent="0.15">
      <c r="A298" s="16"/>
      <c r="B298" s="17"/>
      <c r="C298" s="54"/>
      <c r="D298" s="54"/>
      <c r="E298" s="54"/>
      <c r="F298" s="54"/>
      <c r="G298" s="54"/>
      <c r="H298" s="54"/>
      <c r="I298" s="54"/>
      <c r="J298" s="54"/>
      <c r="K298" s="54"/>
      <c r="L298" s="16"/>
      <c r="M298" s="16"/>
      <c r="N298" s="16"/>
      <c r="O298" s="221" t="s">
        <v>190</v>
      </c>
      <c r="P298" s="221"/>
      <c r="Q298" s="221"/>
      <c r="R298" s="221"/>
      <c r="S298" s="221"/>
      <c r="T298" s="221"/>
      <c r="U298" s="221"/>
      <c r="V298" s="221"/>
      <c r="W298" s="221"/>
      <c r="X298" s="221"/>
      <c r="Y298" s="221"/>
      <c r="Z298" s="221"/>
      <c r="AA298" s="16"/>
      <c r="AB298" s="16"/>
      <c r="AC298" s="16"/>
      <c r="AD298" s="16"/>
      <c r="AE298" s="16"/>
      <c r="AF298" s="16"/>
      <c r="AG298" s="16"/>
      <c r="AH298" s="16"/>
      <c r="AI298" s="16"/>
      <c r="AJ298" s="16"/>
      <c r="AK298" s="16"/>
      <c r="AL298" s="16"/>
    </row>
    <row r="299" spans="1:38" ht="15.75" customHeight="1" x14ac:dyDescent="0.15">
      <c r="A299" s="16"/>
      <c r="B299" s="17"/>
      <c r="C299" s="54"/>
      <c r="D299" s="54"/>
      <c r="E299" s="54"/>
      <c r="F299" s="54"/>
      <c r="G299" s="54"/>
      <c r="H299" s="54"/>
      <c r="I299" s="54"/>
      <c r="J299" s="54"/>
      <c r="K299" s="54"/>
      <c r="L299" s="16"/>
      <c r="M299" s="16"/>
      <c r="N299" s="44"/>
      <c r="O299" s="221"/>
      <c r="P299" s="221"/>
      <c r="Q299" s="221"/>
      <c r="R299" s="221"/>
      <c r="S299" s="221"/>
      <c r="T299" s="221"/>
      <c r="U299" s="221"/>
      <c r="V299" s="221"/>
      <c r="W299" s="221"/>
      <c r="X299" s="221"/>
      <c r="Y299" s="221"/>
      <c r="Z299" s="221"/>
      <c r="AA299" s="16"/>
      <c r="AB299" s="16"/>
      <c r="AC299" s="16"/>
      <c r="AD299" s="16"/>
      <c r="AE299" s="16"/>
      <c r="AF299" s="16"/>
      <c r="AG299" s="16"/>
      <c r="AH299" s="16"/>
      <c r="AI299" s="16"/>
      <c r="AJ299" s="16"/>
      <c r="AK299" s="16"/>
      <c r="AL299" s="16"/>
    </row>
    <row r="300" spans="1:38" ht="15.75" customHeight="1" x14ac:dyDescent="0.15">
      <c r="A300" s="16"/>
      <c r="B300" s="17"/>
      <c r="C300" s="54"/>
      <c r="D300" s="54"/>
      <c r="E300" s="54"/>
      <c r="F300" s="54"/>
      <c r="G300" s="54"/>
      <c r="H300" s="54"/>
      <c r="I300" s="54"/>
      <c r="J300" s="54"/>
      <c r="K300" s="54"/>
      <c r="L300" s="16"/>
      <c r="M300" s="16"/>
      <c r="N300" s="44"/>
      <c r="O300" s="44"/>
      <c r="P300" s="44"/>
      <c r="Q300" s="44"/>
      <c r="R300" s="44"/>
      <c r="S300" s="44"/>
      <c r="T300" s="44"/>
      <c r="U300" s="44"/>
      <c r="V300" s="44"/>
      <c r="W300" s="44"/>
      <c r="X300" s="44"/>
      <c r="Y300" s="44"/>
      <c r="Z300" s="16"/>
      <c r="AA300" s="16"/>
      <c r="AB300" s="16"/>
      <c r="AC300" s="16"/>
      <c r="AD300" s="16"/>
      <c r="AE300" s="16"/>
      <c r="AF300" s="16"/>
      <c r="AG300" s="16"/>
      <c r="AH300" s="16"/>
      <c r="AI300" s="16"/>
      <c r="AJ300" s="16"/>
      <c r="AK300" s="16"/>
      <c r="AL300" s="16"/>
    </row>
    <row r="301" spans="1:38" ht="15.75" customHeight="1" x14ac:dyDescent="0.15">
      <c r="A301" s="16"/>
      <c r="B301" s="17"/>
      <c r="C301" s="54"/>
      <c r="D301" s="54"/>
      <c r="E301" s="54"/>
      <c r="F301" s="54"/>
      <c r="G301" s="54"/>
      <c r="H301" s="54"/>
      <c r="I301" s="54"/>
      <c r="J301" s="54"/>
      <c r="K301" s="54"/>
      <c r="L301" s="16"/>
      <c r="M301" s="16"/>
      <c r="N301" s="16"/>
      <c r="O301" s="16"/>
      <c r="P301" s="16"/>
      <c r="Q301" s="16"/>
      <c r="R301" s="16"/>
      <c r="S301" s="16"/>
      <c r="T301" s="16"/>
      <c r="U301" s="16"/>
      <c r="V301" s="16"/>
      <c r="W301" s="16"/>
      <c r="X301" s="16"/>
      <c r="Y301" s="16"/>
      <c r="Z301" s="16"/>
      <c r="AA301" s="16"/>
      <c r="AB301" s="16"/>
      <c r="AC301" s="16"/>
      <c r="AD301" s="16"/>
      <c r="AE301" s="16"/>
      <c r="AF301" s="16"/>
      <c r="AG301" s="16"/>
      <c r="AH301" s="16"/>
      <c r="AI301" s="16"/>
      <c r="AJ301" s="16"/>
      <c r="AK301" s="16"/>
      <c r="AL301" s="16"/>
    </row>
    <row r="302" spans="1:38" ht="15.75" customHeight="1" x14ac:dyDescent="0.15">
      <c r="C302" s="7"/>
      <c r="D302" s="7"/>
      <c r="E302" s="7"/>
      <c r="F302" s="7"/>
      <c r="G302" s="7"/>
      <c r="H302" s="7"/>
      <c r="I302" s="7"/>
      <c r="J302" s="7"/>
      <c r="K302" s="7"/>
    </row>
    <row r="303" spans="1:38" ht="15.75" customHeight="1" x14ac:dyDescent="0.15">
      <c r="C303" s="7"/>
      <c r="D303" s="7"/>
      <c r="E303" s="7"/>
      <c r="F303" s="7"/>
      <c r="G303" s="7"/>
      <c r="H303" s="7"/>
      <c r="I303" s="7"/>
      <c r="J303" s="7"/>
      <c r="K303" s="7"/>
    </row>
    <row r="304" spans="1:38" ht="15.75" customHeight="1" x14ac:dyDescent="0.15">
      <c r="C304" s="7"/>
      <c r="D304" s="7"/>
      <c r="E304" s="7"/>
      <c r="F304" s="7"/>
      <c r="G304" s="7"/>
      <c r="H304" s="7"/>
      <c r="I304" s="7"/>
      <c r="J304" s="7"/>
      <c r="K304" s="7"/>
    </row>
    <row r="305" spans="4:24" ht="15.75" customHeight="1" x14ac:dyDescent="0.15">
      <c r="D305" s="7"/>
      <c r="E305" s="7"/>
      <c r="F305" s="7"/>
      <c r="G305" s="7"/>
      <c r="H305" s="7"/>
      <c r="I305" s="7"/>
      <c r="J305" s="7"/>
      <c r="K305" s="7"/>
      <c r="L305" s="7"/>
    </row>
    <row r="306" spans="4:24" ht="15.75" customHeight="1" x14ac:dyDescent="0.15">
      <c r="D306" s="1"/>
      <c r="E306" s="1"/>
      <c r="F306" s="1"/>
      <c r="G306" s="1"/>
      <c r="H306" s="1"/>
      <c r="I306" s="1"/>
      <c r="J306" s="1"/>
      <c r="K306" s="1"/>
      <c r="L306" s="1"/>
      <c r="X306" s="1"/>
    </row>
    <row r="307" spans="4:24" ht="15.75" customHeight="1" x14ac:dyDescent="0.15">
      <c r="D307" s="1"/>
      <c r="E307" s="1"/>
      <c r="F307" s="1"/>
      <c r="G307" s="1"/>
      <c r="H307" s="1"/>
      <c r="I307" s="1"/>
      <c r="J307" s="1"/>
      <c r="K307" s="1"/>
      <c r="L307" s="1"/>
    </row>
    <row r="308" spans="4:24" ht="15.75" customHeight="1" x14ac:dyDescent="0.15">
      <c r="D308" s="12"/>
    </row>
    <row r="309" spans="4:24" ht="15.75" customHeight="1" x14ac:dyDescent="0.15">
      <c r="D309" s="12"/>
    </row>
  </sheetData>
  <mergeCells count="627">
    <mergeCell ref="B8:AK8"/>
    <mergeCell ref="B9:C9"/>
    <mergeCell ref="E9:F9"/>
    <mergeCell ref="H9:I9"/>
    <mergeCell ref="K9:L9"/>
    <mergeCell ref="N9:O9"/>
    <mergeCell ref="Q9:R9"/>
    <mergeCell ref="T9:U9"/>
    <mergeCell ref="W9:X9"/>
    <mergeCell ref="Z9:AA9"/>
    <mergeCell ref="AC9:AD9"/>
    <mergeCell ref="AF9:AG9"/>
    <mergeCell ref="AI9:AJ9"/>
    <mergeCell ref="AC10:AD10"/>
    <mergeCell ref="AF10:AG10"/>
    <mergeCell ref="AI10:AJ10"/>
    <mergeCell ref="B11:C11"/>
    <mergeCell ref="E11:F11"/>
    <mergeCell ref="H11:I11"/>
    <mergeCell ref="K11:L11"/>
    <mergeCell ref="N11:O11"/>
    <mergeCell ref="AI11:AJ11"/>
    <mergeCell ref="Q11:R11"/>
    <mergeCell ref="T11:U11"/>
    <mergeCell ref="W11:X11"/>
    <mergeCell ref="Z11:AA11"/>
    <mergeCell ref="AC11:AD11"/>
    <mergeCell ref="AF11:AG11"/>
    <mergeCell ref="B10:C10"/>
    <mergeCell ref="E10:F10"/>
    <mergeCell ref="H10:I10"/>
    <mergeCell ref="K10:L10"/>
    <mergeCell ref="N10:O10"/>
    <mergeCell ref="Q10:R10"/>
    <mergeCell ref="T10:U10"/>
    <mergeCell ref="W10:X10"/>
    <mergeCell ref="Z10:AA10"/>
    <mergeCell ref="AC12:AD12"/>
    <mergeCell ref="AF12:AG12"/>
    <mergeCell ref="AI12:AJ12"/>
    <mergeCell ref="B13:C13"/>
    <mergeCell ref="E13:F13"/>
    <mergeCell ref="H13:I13"/>
    <mergeCell ref="K13:L13"/>
    <mergeCell ref="N13:O13"/>
    <mergeCell ref="Q13:R13"/>
    <mergeCell ref="T13:U13"/>
    <mergeCell ref="W13:X13"/>
    <mergeCell ref="Z13:AA13"/>
    <mergeCell ref="AC13:AD13"/>
    <mergeCell ref="AF13:AG13"/>
    <mergeCell ref="AI13:AJ13"/>
    <mergeCell ref="B12:C12"/>
    <mergeCell ref="E12:F12"/>
    <mergeCell ref="H12:I12"/>
    <mergeCell ref="K12:L12"/>
    <mergeCell ref="N12:O12"/>
    <mergeCell ref="Q12:R12"/>
    <mergeCell ref="T12:U12"/>
    <mergeCell ref="W12:X12"/>
    <mergeCell ref="Z12:AA12"/>
    <mergeCell ref="B14:C14"/>
    <mergeCell ref="E14:F14"/>
    <mergeCell ref="H14:I14"/>
    <mergeCell ref="K14:L14"/>
    <mergeCell ref="N14:O14"/>
    <mergeCell ref="AI14:AJ14"/>
    <mergeCell ref="B15:C15"/>
    <mergeCell ref="E15:F15"/>
    <mergeCell ref="H15:I15"/>
    <mergeCell ref="K15:L15"/>
    <mergeCell ref="N15:O15"/>
    <mergeCell ref="Q15:R15"/>
    <mergeCell ref="T15:U15"/>
    <mergeCell ref="W15:X15"/>
    <mergeCell ref="Z15:AA15"/>
    <mergeCell ref="Q14:R14"/>
    <mergeCell ref="T14:U14"/>
    <mergeCell ref="W14:X14"/>
    <mergeCell ref="Z14:AA14"/>
    <mergeCell ref="AC14:AD14"/>
    <mergeCell ref="AF14:AG14"/>
    <mergeCell ref="AC15:AD15"/>
    <mergeCell ref="AF15:AG15"/>
    <mergeCell ref="AI15:AJ15"/>
    <mergeCell ref="AC16:AD16"/>
    <mergeCell ref="AF16:AG16"/>
    <mergeCell ref="AI16:AJ16"/>
    <mergeCell ref="B17:C17"/>
    <mergeCell ref="E17:F17"/>
    <mergeCell ref="H17:I17"/>
    <mergeCell ref="K17:L17"/>
    <mergeCell ref="N17:O17"/>
    <mergeCell ref="AI17:AJ17"/>
    <mergeCell ref="Q17:R17"/>
    <mergeCell ref="T17:U17"/>
    <mergeCell ref="W17:X17"/>
    <mergeCell ref="Z17:AA17"/>
    <mergeCell ref="AC17:AD17"/>
    <mergeCell ref="AF17:AG17"/>
    <mergeCell ref="B16:C16"/>
    <mergeCell ref="E16:F16"/>
    <mergeCell ref="H16:I16"/>
    <mergeCell ref="K16:L16"/>
    <mergeCell ref="N16:O16"/>
    <mergeCell ref="Q16:R16"/>
    <mergeCell ref="T16:U16"/>
    <mergeCell ref="W16:X16"/>
    <mergeCell ref="Z16:AA16"/>
    <mergeCell ref="AC18:AD18"/>
    <mergeCell ref="AF18:AG18"/>
    <mergeCell ref="AI18:AJ18"/>
    <mergeCell ref="B19:C19"/>
    <mergeCell ref="E19:F19"/>
    <mergeCell ref="H19:I19"/>
    <mergeCell ref="K19:L19"/>
    <mergeCell ref="N19:O19"/>
    <mergeCell ref="Q19:R19"/>
    <mergeCell ref="T19:U19"/>
    <mergeCell ref="B18:C18"/>
    <mergeCell ref="E18:F18"/>
    <mergeCell ref="H18:I18"/>
    <mergeCell ref="K18:L18"/>
    <mergeCell ref="N18:O18"/>
    <mergeCell ref="Q18:R18"/>
    <mergeCell ref="T18:U18"/>
    <mergeCell ref="W18:X18"/>
    <mergeCell ref="Z18:AA18"/>
    <mergeCell ref="Z59:AA59"/>
    <mergeCell ref="AC59:AD59"/>
    <mergeCell ref="W19:X19"/>
    <mergeCell ref="Z19:AA19"/>
    <mergeCell ref="AC19:AD19"/>
    <mergeCell ref="AF19:AG19"/>
    <mergeCell ref="AI19:AJ19"/>
    <mergeCell ref="N48:Y49"/>
    <mergeCell ref="B58:AK58"/>
    <mergeCell ref="B59:C59"/>
    <mergeCell ref="E59:F59"/>
    <mergeCell ref="H59:I59"/>
    <mergeCell ref="K59:L59"/>
    <mergeCell ref="N59:O59"/>
    <mergeCell ref="Q59:R59"/>
    <mergeCell ref="T59:U59"/>
    <mergeCell ref="W59:X59"/>
    <mergeCell ref="AF59:AG59"/>
    <mergeCell ref="AI59:AJ59"/>
    <mergeCell ref="B20:G21"/>
    <mergeCell ref="H20:J21"/>
    <mergeCell ref="AF60:AG60"/>
    <mergeCell ref="AI60:AJ60"/>
    <mergeCell ref="B60:C60"/>
    <mergeCell ref="E60:F60"/>
    <mergeCell ref="H60:I60"/>
    <mergeCell ref="K60:L60"/>
    <mergeCell ref="N60:O60"/>
    <mergeCell ref="Q60:R60"/>
    <mergeCell ref="T60:U60"/>
    <mergeCell ref="W60:X60"/>
    <mergeCell ref="Z60:AA60"/>
    <mergeCell ref="AC60:AD60"/>
    <mergeCell ref="T61:U61"/>
    <mergeCell ref="W61:X61"/>
    <mergeCell ref="Z61:AA61"/>
    <mergeCell ref="AC61:AD61"/>
    <mergeCell ref="AF62:AG62"/>
    <mergeCell ref="AF61:AG61"/>
    <mergeCell ref="AI61:AJ61"/>
    <mergeCell ref="B61:C61"/>
    <mergeCell ref="E61:F61"/>
    <mergeCell ref="H61:I61"/>
    <mergeCell ref="K61:L61"/>
    <mergeCell ref="N61:O61"/>
    <mergeCell ref="Q61:R61"/>
    <mergeCell ref="AI62:AJ62"/>
    <mergeCell ref="B62:C62"/>
    <mergeCell ref="E62:F62"/>
    <mergeCell ref="H62:I62"/>
    <mergeCell ref="K62:L62"/>
    <mergeCell ref="N62:O62"/>
    <mergeCell ref="Q62:R62"/>
    <mergeCell ref="T62:U62"/>
    <mergeCell ref="W62:X62"/>
    <mergeCell ref="Z62:AA62"/>
    <mergeCell ref="AC62:AD62"/>
    <mergeCell ref="T63:U63"/>
    <mergeCell ref="W63:X63"/>
    <mergeCell ref="Z63:AA63"/>
    <mergeCell ref="AC63:AD63"/>
    <mergeCell ref="AF63:AG63"/>
    <mergeCell ref="AI63:AJ63"/>
    <mergeCell ref="B63:C63"/>
    <mergeCell ref="E63:F63"/>
    <mergeCell ref="H63:I63"/>
    <mergeCell ref="K63:L63"/>
    <mergeCell ref="N63:O63"/>
    <mergeCell ref="Q63:R63"/>
    <mergeCell ref="T64:U64"/>
    <mergeCell ref="W64:X64"/>
    <mergeCell ref="Z64:AA64"/>
    <mergeCell ref="AC64:AD64"/>
    <mergeCell ref="AF64:AG64"/>
    <mergeCell ref="AI64:AJ64"/>
    <mergeCell ref="B64:C64"/>
    <mergeCell ref="E64:F64"/>
    <mergeCell ref="H64:I64"/>
    <mergeCell ref="K64:L64"/>
    <mergeCell ref="N64:O64"/>
    <mergeCell ref="Q64:R64"/>
    <mergeCell ref="T65:U65"/>
    <mergeCell ref="W65:X65"/>
    <mergeCell ref="Z65:AA65"/>
    <mergeCell ref="AC65:AD65"/>
    <mergeCell ref="AF65:AG65"/>
    <mergeCell ref="AI65:AJ65"/>
    <mergeCell ref="B65:C65"/>
    <mergeCell ref="E65:F65"/>
    <mergeCell ref="H65:I65"/>
    <mergeCell ref="K65:L65"/>
    <mergeCell ref="N65:O65"/>
    <mergeCell ref="Q65:R65"/>
    <mergeCell ref="T66:U66"/>
    <mergeCell ref="W66:X66"/>
    <mergeCell ref="Z66:AA66"/>
    <mergeCell ref="AC66:AD66"/>
    <mergeCell ref="AF66:AG66"/>
    <mergeCell ref="AI66:AJ66"/>
    <mergeCell ref="B66:C66"/>
    <mergeCell ref="E66:F66"/>
    <mergeCell ref="H66:I66"/>
    <mergeCell ref="K66:L66"/>
    <mergeCell ref="N66:O66"/>
    <mergeCell ref="Q66:R66"/>
    <mergeCell ref="T67:U67"/>
    <mergeCell ref="W67:X67"/>
    <mergeCell ref="Z67:AA67"/>
    <mergeCell ref="AC67:AD67"/>
    <mergeCell ref="AF67:AG67"/>
    <mergeCell ref="AI67:AJ67"/>
    <mergeCell ref="B67:C67"/>
    <mergeCell ref="E67:F67"/>
    <mergeCell ref="H67:I67"/>
    <mergeCell ref="K67:L67"/>
    <mergeCell ref="N67:O67"/>
    <mergeCell ref="Q67:R67"/>
    <mergeCell ref="B68:G69"/>
    <mergeCell ref="H68:J69"/>
    <mergeCell ref="N95:Y96"/>
    <mergeCell ref="B109:AE109"/>
    <mergeCell ref="B110:C110"/>
    <mergeCell ref="E110:F110"/>
    <mergeCell ref="H110:I110"/>
    <mergeCell ref="K110:L110"/>
    <mergeCell ref="N110:O110"/>
    <mergeCell ref="Q110:R110"/>
    <mergeCell ref="T110:U110"/>
    <mergeCell ref="W110:X110"/>
    <mergeCell ref="Z110:AA110"/>
    <mergeCell ref="AC110:AD110"/>
    <mergeCell ref="AC111:AD111"/>
    <mergeCell ref="B112:C112"/>
    <mergeCell ref="E112:F112"/>
    <mergeCell ref="H112:I112"/>
    <mergeCell ref="K112:L112"/>
    <mergeCell ref="N112:O112"/>
    <mergeCell ref="Q112:R112"/>
    <mergeCell ref="T112:U112"/>
    <mergeCell ref="W112:X112"/>
    <mergeCell ref="Z112:AA112"/>
    <mergeCell ref="AC112:AD112"/>
    <mergeCell ref="B111:C111"/>
    <mergeCell ref="E111:F111"/>
    <mergeCell ref="H111:I111"/>
    <mergeCell ref="K111:L111"/>
    <mergeCell ref="N111:O111"/>
    <mergeCell ref="Q111:R111"/>
    <mergeCell ref="T111:U111"/>
    <mergeCell ref="W111:X111"/>
    <mergeCell ref="Z111:AA111"/>
    <mergeCell ref="AC113:AD113"/>
    <mergeCell ref="B114:C114"/>
    <mergeCell ref="E114:F114"/>
    <mergeCell ref="H114:I114"/>
    <mergeCell ref="K114:L114"/>
    <mergeCell ref="N114:O114"/>
    <mergeCell ref="Q114:R114"/>
    <mergeCell ref="T114:U114"/>
    <mergeCell ref="W114:X114"/>
    <mergeCell ref="Z114:AA114"/>
    <mergeCell ref="AC114:AD114"/>
    <mergeCell ref="B113:C113"/>
    <mergeCell ref="E113:F113"/>
    <mergeCell ref="H113:I113"/>
    <mergeCell ref="K113:L113"/>
    <mergeCell ref="N113:O113"/>
    <mergeCell ref="Q113:R113"/>
    <mergeCell ref="T113:U113"/>
    <mergeCell ref="W113:X113"/>
    <mergeCell ref="Z113:AA113"/>
    <mergeCell ref="AC115:AD115"/>
    <mergeCell ref="B116:C116"/>
    <mergeCell ref="E116:F116"/>
    <mergeCell ref="H116:I116"/>
    <mergeCell ref="K116:L116"/>
    <mergeCell ref="N116:O116"/>
    <mergeCell ref="Q116:R116"/>
    <mergeCell ref="T116:U116"/>
    <mergeCell ref="W116:X116"/>
    <mergeCell ref="Z116:AA116"/>
    <mergeCell ref="AC116:AD116"/>
    <mergeCell ref="B115:C115"/>
    <mergeCell ref="E115:F115"/>
    <mergeCell ref="H115:I115"/>
    <mergeCell ref="K115:L115"/>
    <mergeCell ref="N115:O115"/>
    <mergeCell ref="Q115:R115"/>
    <mergeCell ref="T115:U115"/>
    <mergeCell ref="W115:X115"/>
    <mergeCell ref="Z115:AA115"/>
    <mergeCell ref="AC117:AD117"/>
    <mergeCell ref="B118:C118"/>
    <mergeCell ref="E118:F118"/>
    <mergeCell ref="H118:I118"/>
    <mergeCell ref="K118:L118"/>
    <mergeCell ref="N118:O118"/>
    <mergeCell ref="Q118:R118"/>
    <mergeCell ref="T119:U119"/>
    <mergeCell ref="W119:X119"/>
    <mergeCell ref="Z119:AA119"/>
    <mergeCell ref="AC119:AD119"/>
    <mergeCell ref="B117:C117"/>
    <mergeCell ref="E117:F117"/>
    <mergeCell ref="H117:I117"/>
    <mergeCell ref="K117:L117"/>
    <mergeCell ref="N117:O117"/>
    <mergeCell ref="Q117:R117"/>
    <mergeCell ref="T117:U117"/>
    <mergeCell ref="W117:X117"/>
    <mergeCell ref="Z117:AA117"/>
    <mergeCell ref="B120:G121"/>
    <mergeCell ref="H120:J121"/>
    <mergeCell ref="T118:U118"/>
    <mergeCell ref="W118:X118"/>
    <mergeCell ref="Z118:AA118"/>
    <mergeCell ref="AC118:AD118"/>
    <mergeCell ref="B119:C119"/>
    <mergeCell ref="E119:F119"/>
    <mergeCell ref="H119:I119"/>
    <mergeCell ref="K119:L119"/>
    <mergeCell ref="N119:O119"/>
    <mergeCell ref="Q119:R119"/>
    <mergeCell ref="B162:C162"/>
    <mergeCell ref="E162:F162"/>
    <mergeCell ref="H162:I162"/>
    <mergeCell ref="K162:L162"/>
    <mergeCell ref="N162:O162"/>
    <mergeCell ref="Q162:R162"/>
    <mergeCell ref="N147:Y148"/>
    <mergeCell ref="B160:S160"/>
    <mergeCell ref="B161:C161"/>
    <mergeCell ref="E161:F161"/>
    <mergeCell ref="H161:I161"/>
    <mergeCell ref="K161:L161"/>
    <mergeCell ref="N161:O161"/>
    <mergeCell ref="Q161:R161"/>
    <mergeCell ref="B164:C164"/>
    <mergeCell ref="E164:F164"/>
    <mergeCell ref="H164:I164"/>
    <mergeCell ref="K164:L164"/>
    <mergeCell ref="N164:O164"/>
    <mergeCell ref="Q164:R164"/>
    <mergeCell ref="B163:C163"/>
    <mergeCell ref="E163:F163"/>
    <mergeCell ref="H163:I163"/>
    <mergeCell ref="K163:L163"/>
    <mergeCell ref="N163:O163"/>
    <mergeCell ref="Q163:R163"/>
    <mergeCell ref="B166:C166"/>
    <mergeCell ref="E166:F166"/>
    <mergeCell ref="H166:I166"/>
    <mergeCell ref="K166:L166"/>
    <mergeCell ref="N166:O166"/>
    <mergeCell ref="Q166:R166"/>
    <mergeCell ref="B165:C165"/>
    <mergeCell ref="E165:F165"/>
    <mergeCell ref="H165:I165"/>
    <mergeCell ref="K165:L165"/>
    <mergeCell ref="N165:O165"/>
    <mergeCell ref="Q165:R165"/>
    <mergeCell ref="B168:C168"/>
    <mergeCell ref="E168:F168"/>
    <mergeCell ref="H168:I168"/>
    <mergeCell ref="K168:L168"/>
    <mergeCell ref="N168:O168"/>
    <mergeCell ref="Q168:R168"/>
    <mergeCell ref="B167:C167"/>
    <mergeCell ref="E167:F167"/>
    <mergeCell ref="H167:I167"/>
    <mergeCell ref="K167:L167"/>
    <mergeCell ref="N167:O167"/>
    <mergeCell ref="Q167:R167"/>
    <mergeCell ref="B170:C170"/>
    <mergeCell ref="E170:F170"/>
    <mergeCell ref="H170:I170"/>
    <mergeCell ref="K170:L170"/>
    <mergeCell ref="N170:O170"/>
    <mergeCell ref="Q170:R170"/>
    <mergeCell ref="B169:C169"/>
    <mergeCell ref="E169:F169"/>
    <mergeCell ref="H169:I169"/>
    <mergeCell ref="K169:L169"/>
    <mergeCell ref="N169:O169"/>
    <mergeCell ref="Q169:R169"/>
    <mergeCell ref="B172:C172"/>
    <mergeCell ref="E172:F172"/>
    <mergeCell ref="H172:I172"/>
    <mergeCell ref="K172:L172"/>
    <mergeCell ref="N172:O172"/>
    <mergeCell ref="Q172:R172"/>
    <mergeCell ref="B171:C171"/>
    <mergeCell ref="E171:F171"/>
    <mergeCell ref="H171:I171"/>
    <mergeCell ref="K171:L171"/>
    <mergeCell ref="N171:O171"/>
    <mergeCell ref="Q171:R171"/>
    <mergeCell ref="B174:C174"/>
    <mergeCell ref="E174:F174"/>
    <mergeCell ref="H174:I174"/>
    <mergeCell ref="K174:L174"/>
    <mergeCell ref="N174:O174"/>
    <mergeCell ref="Q174:R174"/>
    <mergeCell ref="B173:C173"/>
    <mergeCell ref="E173:F173"/>
    <mergeCell ref="H173:I173"/>
    <mergeCell ref="K173:L173"/>
    <mergeCell ref="N173:O173"/>
    <mergeCell ref="Q173:R173"/>
    <mergeCell ref="B176:C176"/>
    <mergeCell ref="E176:F176"/>
    <mergeCell ref="H176:I176"/>
    <mergeCell ref="K176:L176"/>
    <mergeCell ref="N176:O176"/>
    <mergeCell ref="Q176:R176"/>
    <mergeCell ref="B175:C175"/>
    <mergeCell ref="E175:F175"/>
    <mergeCell ref="H175:I175"/>
    <mergeCell ref="K175:L175"/>
    <mergeCell ref="N175:O175"/>
    <mergeCell ref="Q175:R175"/>
    <mergeCell ref="B177:G178"/>
    <mergeCell ref="H177:J178"/>
    <mergeCell ref="W189:AF190"/>
    <mergeCell ref="B211:Y211"/>
    <mergeCell ref="B212:C212"/>
    <mergeCell ref="E212:F212"/>
    <mergeCell ref="H212:I212"/>
    <mergeCell ref="K212:L212"/>
    <mergeCell ref="N212:O212"/>
    <mergeCell ref="Q212:R212"/>
    <mergeCell ref="T212:U212"/>
    <mergeCell ref="W212:X212"/>
    <mergeCell ref="B213:C213"/>
    <mergeCell ref="E213:F213"/>
    <mergeCell ref="H213:I213"/>
    <mergeCell ref="K213:L213"/>
    <mergeCell ref="N213:O213"/>
    <mergeCell ref="Q213:R213"/>
    <mergeCell ref="T213:U213"/>
    <mergeCell ref="W213:X213"/>
    <mergeCell ref="T214:U214"/>
    <mergeCell ref="W214:X214"/>
    <mergeCell ref="B215:C215"/>
    <mergeCell ref="E215:F215"/>
    <mergeCell ref="H215:I215"/>
    <mergeCell ref="K215:L215"/>
    <mergeCell ref="N215:O215"/>
    <mergeCell ref="Q215:R215"/>
    <mergeCell ref="T215:U215"/>
    <mergeCell ref="W215:X215"/>
    <mergeCell ref="B214:C214"/>
    <mergeCell ref="E214:F214"/>
    <mergeCell ref="H214:I214"/>
    <mergeCell ref="K214:L214"/>
    <mergeCell ref="N214:O214"/>
    <mergeCell ref="Q214:R214"/>
    <mergeCell ref="T216:U216"/>
    <mergeCell ref="W216:X216"/>
    <mergeCell ref="B217:C217"/>
    <mergeCell ref="E217:F217"/>
    <mergeCell ref="H217:I217"/>
    <mergeCell ref="K217:L217"/>
    <mergeCell ref="N217:O217"/>
    <mergeCell ref="Q217:R217"/>
    <mergeCell ref="T217:U217"/>
    <mergeCell ref="W217:X217"/>
    <mergeCell ref="B216:C216"/>
    <mergeCell ref="E216:F216"/>
    <mergeCell ref="H216:I216"/>
    <mergeCell ref="K216:L216"/>
    <mergeCell ref="N216:O216"/>
    <mergeCell ref="Q216:R216"/>
    <mergeCell ref="T218:U218"/>
    <mergeCell ref="W218:X218"/>
    <mergeCell ref="B219:C219"/>
    <mergeCell ref="E219:F219"/>
    <mergeCell ref="H219:I219"/>
    <mergeCell ref="K219:L219"/>
    <mergeCell ref="N219:O219"/>
    <mergeCell ref="Q219:R219"/>
    <mergeCell ref="T219:U219"/>
    <mergeCell ref="W219:X219"/>
    <mergeCell ref="B218:C218"/>
    <mergeCell ref="E218:F218"/>
    <mergeCell ref="H218:I218"/>
    <mergeCell ref="K218:L218"/>
    <mergeCell ref="N218:O218"/>
    <mergeCell ref="Q218:R218"/>
    <mergeCell ref="T220:U220"/>
    <mergeCell ref="W220:X220"/>
    <mergeCell ref="B221:C221"/>
    <mergeCell ref="E221:F221"/>
    <mergeCell ref="H221:I221"/>
    <mergeCell ref="K221:L221"/>
    <mergeCell ref="N221:O221"/>
    <mergeCell ref="Q221:R221"/>
    <mergeCell ref="T221:U221"/>
    <mergeCell ref="W221:X221"/>
    <mergeCell ref="B220:C220"/>
    <mergeCell ref="E220:F220"/>
    <mergeCell ref="H220:I220"/>
    <mergeCell ref="K220:L220"/>
    <mergeCell ref="N220:O220"/>
    <mergeCell ref="Q220:R220"/>
    <mergeCell ref="T222:U222"/>
    <mergeCell ref="W222:X222"/>
    <mergeCell ref="B223:C223"/>
    <mergeCell ref="E223:F223"/>
    <mergeCell ref="H223:I223"/>
    <mergeCell ref="K223:L223"/>
    <mergeCell ref="N223:O223"/>
    <mergeCell ref="Q223:R223"/>
    <mergeCell ref="T223:U223"/>
    <mergeCell ref="W223:X223"/>
    <mergeCell ref="B222:C222"/>
    <mergeCell ref="E222:F222"/>
    <mergeCell ref="H222:I222"/>
    <mergeCell ref="K222:L222"/>
    <mergeCell ref="N222:O222"/>
    <mergeCell ref="Q222:R222"/>
    <mergeCell ref="T224:U224"/>
    <mergeCell ref="W224:X224"/>
    <mergeCell ref="B225:G226"/>
    <mergeCell ref="H225:J226"/>
    <mergeCell ref="O256:Z257"/>
    <mergeCell ref="B263:V263"/>
    <mergeCell ref="B224:C224"/>
    <mergeCell ref="E224:F224"/>
    <mergeCell ref="H224:I224"/>
    <mergeCell ref="K224:L224"/>
    <mergeCell ref="N224:O224"/>
    <mergeCell ref="Q224:R224"/>
    <mergeCell ref="T264:U264"/>
    <mergeCell ref="B265:C265"/>
    <mergeCell ref="E265:F265"/>
    <mergeCell ref="H265:I265"/>
    <mergeCell ref="K265:L265"/>
    <mergeCell ref="N265:O265"/>
    <mergeCell ref="Q265:R265"/>
    <mergeCell ref="T265:U265"/>
    <mergeCell ref="B264:C264"/>
    <mergeCell ref="E264:F264"/>
    <mergeCell ref="H264:I264"/>
    <mergeCell ref="K264:L264"/>
    <mergeCell ref="N264:O264"/>
    <mergeCell ref="Q264:R264"/>
    <mergeCell ref="T266:U266"/>
    <mergeCell ref="B267:C267"/>
    <mergeCell ref="E267:F267"/>
    <mergeCell ref="H267:I267"/>
    <mergeCell ref="K267:L267"/>
    <mergeCell ref="N267:O267"/>
    <mergeCell ref="Q267:R267"/>
    <mergeCell ref="T267:U267"/>
    <mergeCell ref="B266:C266"/>
    <mergeCell ref="E266:F266"/>
    <mergeCell ref="H266:I266"/>
    <mergeCell ref="K266:L266"/>
    <mergeCell ref="N266:O266"/>
    <mergeCell ref="Q266:R266"/>
    <mergeCell ref="T268:U268"/>
    <mergeCell ref="B269:C269"/>
    <mergeCell ref="E269:F269"/>
    <mergeCell ref="H269:I269"/>
    <mergeCell ref="K269:L269"/>
    <mergeCell ref="N269:O269"/>
    <mergeCell ref="Q269:R269"/>
    <mergeCell ref="T269:U269"/>
    <mergeCell ref="B268:C268"/>
    <mergeCell ref="E268:F268"/>
    <mergeCell ref="H268:I268"/>
    <mergeCell ref="K268:L268"/>
    <mergeCell ref="N268:O268"/>
    <mergeCell ref="Q268:R268"/>
    <mergeCell ref="T270:U270"/>
    <mergeCell ref="B271:C271"/>
    <mergeCell ref="E271:F271"/>
    <mergeCell ref="H271:I271"/>
    <mergeCell ref="K271:L271"/>
    <mergeCell ref="N271:O271"/>
    <mergeCell ref="Q271:R271"/>
    <mergeCell ref="T271:U271"/>
    <mergeCell ref="B270:C270"/>
    <mergeCell ref="E270:F270"/>
    <mergeCell ref="H270:I270"/>
    <mergeCell ref="K270:L270"/>
    <mergeCell ref="N270:O270"/>
    <mergeCell ref="Q270:R270"/>
    <mergeCell ref="T272:U272"/>
    <mergeCell ref="B273:G274"/>
    <mergeCell ref="H273:J274"/>
    <mergeCell ref="O298:Z299"/>
    <mergeCell ref="B272:C272"/>
    <mergeCell ref="E272:F272"/>
    <mergeCell ref="H272:I272"/>
    <mergeCell ref="K272:L272"/>
    <mergeCell ref="N272:O272"/>
    <mergeCell ref="Q272:R272"/>
  </mergeCells>
  <phoneticPr fontId="1"/>
  <pageMargins left="0.59055118110236227" right="0.59055118110236227" top="0.78740157480314965" bottom="0.78740157480314965" header="0.39370078740157483" footer="0.39370078740157483"/>
  <pageSetup paperSize="9" scale="85" orientation="portrait" r:id="rId1"/>
  <headerFooter>
    <oddFooter>&amp;C別紙-&amp;P</oddFooter>
  </headerFooter>
  <rowBreaks count="5" manualBreakCount="5">
    <brk id="53" max="37" man="1"/>
    <brk id="104" max="37" man="1"/>
    <brk id="155" max="37" man="1"/>
    <brk id="206" max="37" man="1"/>
    <brk id="258" max="37"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3556-E91C-4857-BC45-63ECEEBCFBD6}">
  <dimension ref="B2:B52"/>
  <sheetViews>
    <sheetView view="pageBreakPreview" zoomScaleNormal="100" zoomScaleSheetLayoutView="100" workbookViewId="0">
      <selection activeCell="P63" sqref="P63"/>
    </sheetView>
  </sheetViews>
  <sheetFormatPr defaultRowHeight="13.5" x14ac:dyDescent="0.15"/>
  <cols>
    <col min="1" max="52" width="5.625" style="57" customWidth="1"/>
    <col min="53" max="16384" width="9" style="57"/>
  </cols>
  <sheetData>
    <row r="2" spans="2:2" ht="14.25" x14ac:dyDescent="0.15">
      <c r="B2" s="22" t="s">
        <v>253</v>
      </c>
    </row>
    <row r="4" spans="2:2" x14ac:dyDescent="0.15">
      <c r="B4" s="58" t="s">
        <v>254</v>
      </c>
    </row>
    <row r="5" spans="2:2" x14ac:dyDescent="0.15">
      <c r="B5"/>
    </row>
    <row r="51" spans="2:2" x14ac:dyDescent="0.15">
      <c r="B51" s="58" t="s">
        <v>258</v>
      </c>
    </row>
    <row r="52" spans="2:2" x14ac:dyDescent="0.15">
      <c r="B52"/>
    </row>
  </sheetData>
  <phoneticPr fontId="1"/>
  <pageMargins left="0.7" right="0.7" top="0.75" bottom="0.75" header="0.3" footer="0.3"/>
  <pageSetup paperSize="9" scale="96" orientation="portrait" r:id="rId1"/>
  <rowBreaks count="5" manualBreakCount="5">
    <brk id="49" max="16383" man="1"/>
    <brk id="84" max="16383" man="1"/>
    <brk id="142" max="16383" man="1"/>
    <brk id="198" max="16383" man="1"/>
    <brk id="260" max="16383" man="1"/>
  </rowBreaks>
  <drawing r:id="rId2"/>
  <legacyDrawing r:id="rId3"/>
  <oleObjects>
    <mc:AlternateContent xmlns:mc="http://schemas.openxmlformats.org/markup-compatibility/2006">
      <mc:Choice Requires="x14">
        <oleObject progId="Excel.Sheet.12" shapeId="3073" r:id="rId4">
          <objectPr defaultSize="0" autoPict="0" r:id="rId5">
            <anchor moveWithCells="1" sizeWithCells="1">
              <from>
                <xdr:col>1</xdr:col>
                <xdr:colOff>0</xdr:colOff>
                <xdr:row>4</xdr:row>
                <xdr:rowOff>0</xdr:rowOff>
              </from>
              <to>
                <xdr:col>14</xdr:col>
                <xdr:colOff>190500</xdr:colOff>
                <xdr:row>48</xdr:row>
                <xdr:rowOff>38100</xdr:rowOff>
              </to>
            </anchor>
          </objectPr>
        </oleObject>
      </mc:Choice>
      <mc:Fallback>
        <oleObject progId="Excel.Sheet.12" shapeId="3073" r:id="rId4"/>
      </mc:Fallback>
    </mc:AlternateContent>
    <mc:AlternateContent xmlns:mc="http://schemas.openxmlformats.org/markup-compatibility/2006">
      <mc:Choice Requires="x14">
        <oleObject progId="Excel.Sheet.12" shapeId="3074" r:id="rId6">
          <objectPr defaultSize="0" autoPict="0" r:id="rId7">
            <anchor moveWithCells="1" sizeWithCells="1">
              <from>
                <xdr:col>1</xdr:col>
                <xdr:colOff>0</xdr:colOff>
                <xdr:row>51</xdr:row>
                <xdr:rowOff>0</xdr:rowOff>
              </from>
              <to>
                <xdr:col>14</xdr:col>
                <xdr:colOff>180975</xdr:colOff>
                <xdr:row>82</xdr:row>
                <xdr:rowOff>9525</xdr:rowOff>
              </to>
            </anchor>
          </objectPr>
        </oleObject>
      </mc:Choice>
      <mc:Fallback>
        <oleObject progId="Excel.Sheet.12" shapeId="3074" r:id="rId6"/>
      </mc:Fallback>
    </mc:AlternateContent>
    <mc:AlternateContent xmlns:mc="http://schemas.openxmlformats.org/markup-compatibility/2006">
      <mc:Choice Requires="x14">
        <oleObject progId="Visio.Drawing.15" shapeId="3075" r:id="rId8">
          <objectPr defaultSize="0" autoPict="0" r:id="rId9">
            <anchor moveWithCells="1" sizeWithCells="1">
              <from>
                <xdr:col>2</xdr:col>
                <xdr:colOff>0</xdr:colOff>
                <xdr:row>218</xdr:row>
                <xdr:rowOff>0</xdr:rowOff>
              </from>
              <to>
                <xdr:col>11</xdr:col>
                <xdr:colOff>152400</xdr:colOff>
                <xdr:row>232</xdr:row>
                <xdr:rowOff>85725</xdr:rowOff>
              </to>
            </anchor>
          </objectPr>
        </oleObject>
      </mc:Choice>
      <mc:Fallback>
        <oleObject progId="Visio.Drawing.15" shapeId="3075" r:id="rId8"/>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契約変更申込書</vt:lpstr>
      <vt:lpstr>別紙１</vt:lpstr>
      <vt:lpstr>別紙２</vt:lpstr>
      <vt:lpstr>契約変更申込書!Print_Area</vt:lpstr>
      <vt:lpstr>別紙１!Print_Area</vt:lpstr>
    </vt:vector>
  </TitlesOfParts>
  <Company>一般財団法人河川情報センター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坂手　弘明</cp:lastModifiedBy>
  <cp:lastPrinted>2022-04-20T02:02:38Z</cp:lastPrinted>
  <dcterms:created xsi:type="dcterms:W3CDTF">2017-12-28T06:06:13Z</dcterms:created>
  <dcterms:modified xsi:type="dcterms:W3CDTF">2023-07-25T02:46:05Z</dcterms:modified>
</cp:coreProperties>
</file>